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tigna22d\OneDrive - Chambres d'Agriculture\Documents\Travail\fichiers temporaires\outil zsce\"/>
    </mc:Choice>
  </mc:AlternateContent>
  <bookViews>
    <workbookView xWindow="0" yWindow="0" windowWidth="16380" windowHeight="8190" tabRatio="832"/>
  </bookViews>
  <sheets>
    <sheet name="Chargement" sheetId="1" r:id="rId1"/>
    <sheet name="Vache allaitante" sheetId="2" r:id="rId2"/>
    <sheet name="Bov. viande 0-1 an engrais." sheetId="3" r:id="rId3"/>
    <sheet name="Bov. viande 1-2 ans engrais." sheetId="4" r:id="rId4"/>
    <sheet name="Broutard (8-12 mois)" sheetId="5" r:id="rId5"/>
    <sheet name="Bovin 0-1 an croissance" sheetId="6" r:id="rId6"/>
    <sheet name="Bovin 1-2 ans croissance " sheetId="7" r:id="rId7"/>
    <sheet name="Génisse &gt; 2ans" sheetId="8" r:id="rId8"/>
    <sheet name="Bovin mâle &gt; 2 ans" sheetId="9" r:id="rId9"/>
  </sheets>
  <definedNames>
    <definedName name="_xlnm.Print_Area" localSheetId="0">Chargement!$A$1:$N$30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K16" i="1" l="1"/>
  <c r="M18" i="1" s="1"/>
  <c r="H9" i="1" l="1"/>
  <c r="H10" i="1"/>
  <c r="H11" i="1"/>
  <c r="H12" i="1"/>
  <c r="H13" i="1"/>
  <c r="H14" i="1"/>
  <c r="H15" i="1"/>
  <c r="H8" i="1"/>
  <c r="D9" i="9"/>
  <c r="D10" i="9" s="1"/>
  <c r="E9" i="9"/>
  <c r="E10" i="9" s="1"/>
  <c r="F9" i="9"/>
  <c r="F10" i="9" s="1"/>
  <c r="G9" i="9"/>
  <c r="G10" i="9" s="1"/>
  <c r="C9" i="9"/>
  <c r="C10" i="9" s="1"/>
  <c r="D9" i="8"/>
  <c r="E9" i="8"/>
  <c r="E10" i="8" s="1"/>
  <c r="F9" i="8"/>
  <c r="F10" i="8" s="1"/>
  <c r="G9" i="8"/>
  <c r="G10" i="8" s="1"/>
  <c r="C9" i="8"/>
  <c r="D9" i="7"/>
  <c r="D10" i="7" s="1"/>
  <c r="E9" i="7"/>
  <c r="F9" i="7"/>
  <c r="F10" i="7" s="1"/>
  <c r="G9" i="7"/>
  <c r="G10" i="7" s="1"/>
  <c r="C9" i="7"/>
  <c r="C11" i="7" s="1"/>
  <c r="F13" i="1" s="1"/>
  <c r="J13" i="1" s="1"/>
  <c r="D9" i="6"/>
  <c r="D10" i="6" s="1"/>
  <c r="E9" i="6"/>
  <c r="E10" i="6" s="1"/>
  <c r="F9" i="6"/>
  <c r="G9" i="6"/>
  <c r="G10" i="6" s="1"/>
  <c r="C9" i="6"/>
  <c r="C10" i="6" s="1"/>
  <c r="D9" i="5"/>
  <c r="D10" i="5" s="1"/>
  <c r="E9" i="5"/>
  <c r="E10" i="5" s="1"/>
  <c r="F9" i="5"/>
  <c r="F10" i="5" s="1"/>
  <c r="G9" i="5"/>
  <c r="G10" i="5" s="1"/>
  <c r="C9" i="5"/>
  <c r="D9" i="4"/>
  <c r="D10" i="4" s="1"/>
  <c r="E9" i="4"/>
  <c r="F9" i="4"/>
  <c r="G9" i="4"/>
  <c r="G10" i="4" s="1"/>
  <c r="C9" i="4"/>
  <c r="C11" i="4" s="1"/>
  <c r="F10" i="1" s="1"/>
  <c r="J10" i="1" s="1"/>
  <c r="D9" i="3"/>
  <c r="D10" i="3" s="1"/>
  <c r="E9" i="3"/>
  <c r="F9" i="3"/>
  <c r="G9" i="3"/>
  <c r="C9" i="3"/>
  <c r="C11" i="3" s="1"/>
  <c r="F9" i="1" s="1"/>
  <c r="J9" i="1" s="1"/>
  <c r="D9" i="2"/>
  <c r="D10" i="2" s="1"/>
  <c r="E9" i="2"/>
  <c r="E10" i="2" s="1"/>
  <c r="F9" i="2"/>
  <c r="F10" i="2" s="1"/>
  <c r="G9" i="2"/>
  <c r="G10" i="2" s="1"/>
  <c r="C9" i="2"/>
  <c r="C10" i="2" s="1"/>
  <c r="G14" i="9"/>
  <c r="G15" i="9" s="1"/>
  <c r="G12" i="9" s="1"/>
  <c r="F14" i="9"/>
  <c r="F15" i="9" s="1"/>
  <c r="F12" i="9" s="1"/>
  <c r="E14" i="9"/>
  <c r="E15" i="9" s="1"/>
  <c r="E12" i="9" s="1"/>
  <c r="D14" i="9"/>
  <c r="D15" i="9" s="1"/>
  <c r="D12" i="9" s="1"/>
  <c r="C14" i="9"/>
  <c r="C15" i="9" s="1"/>
  <c r="C12" i="9" s="1"/>
  <c r="G15" i="8"/>
  <c r="G12" i="8" s="1"/>
  <c r="E15" i="8"/>
  <c r="E12" i="8" s="1"/>
  <c r="G14" i="8"/>
  <c r="F14" i="8"/>
  <c r="F15" i="8" s="1"/>
  <c r="F12" i="8" s="1"/>
  <c r="E14" i="8"/>
  <c r="D14" i="8"/>
  <c r="D15" i="8" s="1"/>
  <c r="D12" i="8" s="1"/>
  <c r="C14" i="8"/>
  <c r="C15" i="8" s="1"/>
  <c r="C12" i="8" s="1"/>
  <c r="D10" i="8"/>
  <c r="C15" i="7"/>
  <c r="C12" i="7" s="1"/>
  <c r="G14" i="7"/>
  <c r="G15" i="7" s="1"/>
  <c r="G12" i="7" s="1"/>
  <c r="F14" i="7"/>
  <c r="F15" i="7" s="1"/>
  <c r="F12" i="7" s="1"/>
  <c r="E14" i="7"/>
  <c r="E15" i="7" s="1"/>
  <c r="E12" i="7" s="1"/>
  <c r="D14" i="7"/>
  <c r="D15" i="7" s="1"/>
  <c r="D12" i="7" s="1"/>
  <c r="C14" i="7"/>
  <c r="E10" i="7"/>
  <c r="E15" i="6"/>
  <c r="E12" i="6" s="1"/>
  <c r="G14" i="6"/>
  <c r="G15" i="6" s="1"/>
  <c r="G12" i="6" s="1"/>
  <c r="F14" i="6"/>
  <c r="F15" i="6" s="1"/>
  <c r="F12" i="6" s="1"/>
  <c r="E14" i="6"/>
  <c r="D14" i="6"/>
  <c r="D15" i="6" s="1"/>
  <c r="D12" i="6" s="1"/>
  <c r="C14" i="6"/>
  <c r="C15" i="6" s="1"/>
  <c r="C12" i="6" s="1"/>
  <c r="F10" i="6"/>
  <c r="G15" i="5"/>
  <c r="G12" i="5" s="1"/>
  <c r="E15" i="5"/>
  <c r="E12" i="5" s="1"/>
  <c r="G14" i="5"/>
  <c r="F14" i="5"/>
  <c r="F15" i="5" s="1"/>
  <c r="F12" i="5" s="1"/>
  <c r="E14" i="5"/>
  <c r="D14" i="5"/>
  <c r="D15" i="5" s="1"/>
  <c r="D12" i="5" s="1"/>
  <c r="C14" i="5"/>
  <c r="C15" i="5" s="1"/>
  <c r="C12" i="5" s="1"/>
  <c r="C10" i="5"/>
  <c r="F15" i="4"/>
  <c r="F12" i="4" s="1"/>
  <c r="E15" i="4"/>
  <c r="E12" i="4" s="1"/>
  <c r="G14" i="4"/>
  <c r="G15" i="4" s="1"/>
  <c r="G12" i="4" s="1"/>
  <c r="F14" i="4"/>
  <c r="E14" i="4"/>
  <c r="D14" i="4"/>
  <c r="D15" i="4" s="1"/>
  <c r="D12" i="4" s="1"/>
  <c r="C14" i="4"/>
  <c r="C15" i="4" s="1"/>
  <c r="C12" i="4" s="1"/>
  <c r="F10" i="4"/>
  <c r="E10" i="4"/>
  <c r="G15" i="3"/>
  <c r="G12" i="3" s="1"/>
  <c r="G14" i="3"/>
  <c r="F14" i="3"/>
  <c r="F15" i="3" s="1"/>
  <c r="F12" i="3" s="1"/>
  <c r="E14" i="3"/>
  <c r="E15" i="3" s="1"/>
  <c r="E12" i="3" s="1"/>
  <c r="D14" i="3"/>
  <c r="D15" i="3" s="1"/>
  <c r="D12" i="3" s="1"/>
  <c r="C14" i="3"/>
  <c r="C15" i="3" s="1"/>
  <c r="C12" i="3" s="1"/>
  <c r="G10" i="3"/>
  <c r="C10" i="3"/>
  <c r="F10" i="3"/>
  <c r="G14" i="2"/>
  <c r="G15" i="2" s="1"/>
  <c r="G12" i="2" s="1"/>
  <c r="F14" i="2"/>
  <c r="F15" i="2" s="1"/>
  <c r="F12" i="2" s="1"/>
  <c r="E14" i="2"/>
  <c r="E15" i="2" s="1"/>
  <c r="E12" i="2" s="1"/>
  <c r="D14" i="2"/>
  <c r="D15" i="2" s="1"/>
  <c r="D12" i="2" s="1"/>
  <c r="C14" i="2"/>
  <c r="C15" i="2" s="1"/>
  <c r="C12" i="2" s="1"/>
  <c r="C11" i="8" l="1"/>
  <c r="F14" i="1" s="1"/>
  <c r="J14" i="1" s="1"/>
  <c r="C10" i="7"/>
  <c r="C11" i="6"/>
  <c r="F12" i="1" s="1"/>
  <c r="J12" i="1" s="1"/>
  <c r="C11" i="5"/>
  <c r="F11" i="1" s="1"/>
  <c r="J11" i="1" s="1"/>
  <c r="C11" i="2"/>
  <c r="F8" i="1" s="1"/>
  <c r="J8" i="1" s="1"/>
  <c r="C11" i="9"/>
  <c r="F15" i="1" s="1"/>
  <c r="J15" i="1" s="1"/>
  <c r="E10" i="3"/>
  <c r="C10" i="4"/>
  <c r="C10" i="8"/>
  <c r="J16" i="1" l="1"/>
  <c r="N24" i="1" s="1"/>
  <c r="A30" i="1" s="1"/>
</calcChain>
</file>

<file path=xl/comments1.xml><?xml version="1.0" encoding="utf-8"?>
<comments xmlns="http://schemas.openxmlformats.org/spreadsheetml/2006/main">
  <authors>
    <author>MONTIGNY Arnaud</author>
  </authors>
  <commentList>
    <comment ref="A9" authorId="0" shapeId="0">
      <text>
        <r>
          <rPr>
            <b/>
            <sz val="9"/>
            <color indexed="81"/>
            <rFont val="Tahoma"/>
            <charset val="1"/>
          </rPr>
          <t>en général, 100% en bâtiment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charset val="1"/>
          </rPr>
          <t>en général, 100% en bâtiment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<sst xmlns="http://schemas.openxmlformats.org/spreadsheetml/2006/main" count="199" uniqueCount="40">
  <si>
    <t>Nombre d’animaux utilisant des surfaces en herbe entre le 01/11 et le 31/03</t>
  </si>
  <si>
    <t>UGB fourrager</t>
  </si>
  <si>
    <r>
      <rPr>
        <b/>
        <sz val="10"/>
        <rFont val="Arial"/>
      </rPr>
      <t>Nombre de jours de pâturage équivalents à 24 heures du 1</t>
    </r>
    <r>
      <rPr>
        <b/>
        <vertAlign val="superscript"/>
        <sz val="10"/>
        <rFont val="Arial"/>
      </rPr>
      <t>er</t>
    </r>
    <r>
      <rPr>
        <b/>
        <sz val="10"/>
        <rFont val="Arial"/>
      </rPr>
      <t xml:space="preserve"> novembre au 31 mars</t>
    </r>
  </si>
  <si>
    <t>Nombre d’UGB.JPP sur la période</t>
  </si>
  <si>
    <t>N° d’îlot et parcelles</t>
  </si>
  <si>
    <t>x</t>
  </si>
  <si>
    <t>=</t>
  </si>
  <si>
    <t>Bov. viande 0-1 an engrais.</t>
  </si>
  <si>
    <t>Bov. viande 1-2 ans engrais.</t>
  </si>
  <si>
    <t>Broutard (8-12 mois)</t>
  </si>
  <si>
    <t xml:space="preserve">Bovin 0-1 an croissance </t>
  </si>
  <si>
    <t xml:space="preserve">Bovin 1-2 ans croissance </t>
  </si>
  <si>
    <t>Génisse &gt; 2ans</t>
  </si>
  <si>
    <t>Bovin mâle &gt; 2 ans</t>
  </si>
  <si>
    <t>Surfaces accessibles au pâturage hivernal (ha)</t>
  </si>
  <si>
    <t>Chargement hivernal 
Entre le 01/11 et le 31/03</t>
  </si>
  <si>
    <t>Résultat</t>
  </si>
  <si>
    <t>Temps passé en extérieur</t>
  </si>
  <si>
    <t>répartition en jours par mois</t>
  </si>
  <si>
    <t>Conduite du troupeau</t>
  </si>
  <si>
    <t>Heures</t>
  </si>
  <si>
    <t>nov.</t>
  </si>
  <si>
    <t>déc.</t>
  </si>
  <si>
    <t>janv.</t>
  </si>
  <si>
    <t>févr.</t>
  </si>
  <si>
    <t>mars</t>
  </si>
  <si>
    <t>nombre de jours à répartir</t>
  </si>
  <si>
    <t>100% bâtiment</t>
  </si>
  <si>
    <t>Heures au pâturage</t>
  </si>
  <si>
    <t>TOTAL jours de pâturage normalisés 24 h</t>
  </si>
  <si>
    <t>En mois</t>
  </si>
  <si>
    <t>Total jours de pâturage</t>
  </si>
  <si>
    <t>Saisir les données dans les cellules en jaune uniquement</t>
  </si>
  <si>
    <r>
      <t xml:space="preserve">Calcul du chargement des herbivores non laitiers sur la période du 1er novembre au 31 mars  (article 4.3.2 de l’arrêté ZSCE)
</t>
    </r>
    <r>
      <rPr>
        <b/>
        <sz val="14"/>
        <color theme="4" tint="-0.249977111117893"/>
        <rFont val="Arial"/>
        <family val="2"/>
      </rPr>
      <t xml:space="preserve">A faire pour les exploitations agricoles situées dans les baies algues vertes 
</t>
    </r>
    <r>
      <rPr>
        <b/>
        <u/>
        <sz val="14"/>
        <color theme="4" tint="-0.249977111117893"/>
        <rFont val="Arial"/>
        <family val="2"/>
      </rPr>
      <t>de Saint-Brieuc, de la Fresnaye, de la Lieue de Grève et du Douron</t>
    </r>
  </si>
  <si>
    <t>Nb de jours de la période de référence</t>
  </si>
  <si>
    <t>Vache allaitante</t>
  </si>
  <si>
    <t>à renseigner dans l'onglet</t>
  </si>
  <si>
    <t>ou</t>
  </si>
  <si>
    <r>
      <t xml:space="preserve">Surface utilisée sur la période pour </t>
    </r>
    <r>
      <rPr>
        <b/>
        <u/>
        <sz val="10"/>
        <rFont val="Arial"/>
        <family val="2"/>
      </rPr>
      <t>chaque catégorie d'herbivore</t>
    </r>
  </si>
  <si>
    <r>
      <t>Surface utilisée sur la période pour</t>
    </r>
    <r>
      <rPr>
        <b/>
        <u/>
        <sz val="10"/>
        <rFont val="Arial"/>
        <family val="2"/>
      </rPr>
      <t xml:space="preserve"> l'ensemble des catégories d'herbivore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</si>
</sst>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b/>
      <sz val="24"/>
      <color rgb="FF000000"/>
      <name val="Arial"/>
    </font>
    <font>
      <b/>
      <i/>
      <u/>
      <sz val="10"/>
      <color rgb="FF00000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</font>
    <font>
      <b/>
      <vertAlign val="superscript"/>
      <sz val="10"/>
      <name val="Arial"/>
    </font>
    <font>
      <i/>
      <sz val="10"/>
      <name val="Arial"/>
    </font>
    <font>
      <sz val="10"/>
      <color rgb="FF111111"/>
      <name val="Arial"/>
      <family val="2"/>
    </font>
    <font>
      <b/>
      <sz val="10"/>
      <color rgb="FF111111"/>
      <name val="Arial"/>
      <family val="2"/>
    </font>
    <font>
      <sz val="8"/>
      <color rgb="FF808080"/>
      <name val="Arial"/>
      <family val="2"/>
    </font>
    <font>
      <b/>
      <sz val="14"/>
      <name val="Arial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</font>
    <font>
      <b/>
      <sz val="16"/>
      <name val="Arial"/>
      <family val="2"/>
    </font>
    <font>
      <b/>
      <u/>
      <sz val="14"/>
      <color theme="4" tint="-0.249977111117893"/>
      <name val="Arial"/>
      <family val="2"/>
    </font>
    <font>
      <b/>
      <sz val="14"/>
      <color theme="4" tint="-0.249977111117893"/>
      <name val="Arial"/>
      <family val="2"/>
    </font>
    <font>
      <b/>
      <sz val="10"/>
      <color rgb="FFFF0000"/>
      <name val="Arial"/>
      <family val="2"/>
    </font>
    <font>
      <i/>
      <sz val="10"/>
      <color theme="0"/>
      <name val="Arial"/>
      <family val="2"/>
    </font>
    <font>
      <i/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8CCFB7"/>
        <bgColor rgb="FFC0C0C0"/>
      </patternFill>
    </fill>
    <fill>
      <patternFill patternType="solid">
        <fgColor rgb="FF00FFFF"/>
        <bgColor rgb="FF00FFFF"/>
      </patternFill>
    </fill>
    <fill>
      <patternFill patternType="solid">
        <fgColor rgb="FFFFFF99"/>
        <bgColor rgb="FFFFFF00"/>
      </patternFill>
    </fill>
    <fill>
      <patternFill patternType="solid">
        <fgColor rgb="FFFFFF99"/>
        <bgColor indexed="64"/>
      </patternFill>
    </fill>
    <fill>
      <patternFill patternType="solid">
        <fgColor rgb="FFDDE8CB"/>
        <bgColor rgb="FFFFFF00"/>
      </patternFill>
    </fill>
    <fill>
      <patternFill patternType="solid">
        <fgColor rgb="FFFFFF99"/>
        <bgColor rgb="FFFFFFFF"/>
      </patternFill>
    </fill>
    <fill>
      <patternFill patternType="solid">
        <fgColor theme="0"/>
        <bgColor rgb="FFFFFF00"/>
      </patternFill>
    </fill>
  </fills>
  <borders count="2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4" fontId="3" fillId="0" borderId="2" xfId="0" applyNumberFormat="1" applyFont="1" applyBorder="1" applyAlignment="1" applyProtection="1">
      <alignment horizontal="center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Border="1" applyAlignment="1" applyProtection="1">
      <alignment horizontal="center" vertical="center"/>
    </xf>
    <xf numFmtId="2" fontId="5" fillId="0" borderId="14" xfId="0" applyNumberFormat="1" applyFont="1" applyBorder="1" applyAlignment="1" applyProtection="1">
      <alignment horizontal="center" vertical="center"/>
    </xf>
    <xf numFmtId="4" fontId="0" fillId="0" borderId="2" xfId="0" applyNumberFormat="1" applyFill="1" applyBorder="1" applyAlignment="1" applyProtection="1">
      <alignment horizontal="center" vertical="center"/>
    </xf>
    <xf numFmtId="0" fontId="0" fillId="0" borderId="0" xfId="0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1" fillId="5" borderId="0" xfId="0" applyFont="1" applyFill="1" applyBorder="1" applyAlignment="1" applyProtection="1">
      <alignment horizontal="left" vertical="center"/>
    </xf>
    <xf numFmtId="0" fontId="5" fillId="5" borderId="0" xfId="0" applyFont="1" applyFill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6" fillId="0" borderId="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/>
    </xf>
    <xf numFmtId="0" fontId="3" fillId="0" borderId="4" xfId="0" applyFont="1" applyBorder="1" applyAlignment="1" applyProtection="1"/>
    <xf numFmtId="0" fontId="3" fillId="0" borderId="0" xfId="0" applyFont="1" applyAlignment="1" applyProtection="1">
      <alignment horizontal="center" vertical="center"/>
    </xf>
    <xf numFmtId="0" fontId="23" fillId="4" borderId="0" xfId="0" applyFont="1" applyFill="1" applyAlignment="1" applyProtection="1">
      <alignment horizontal="right"/>
    </xf>
    <xf numFmtId="0" fontId="23" fillId="4" borderId="0" xfId="0" applyFont="1" applyFill="1" applyAlignment="1" applyProtection="1">
      <alignment horizontal="left"/>
    </xf>
    <xf numFmtId="2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Protection="1"/>
    <xf numFmtId="4" fontId="22" fillId="0" borderId="0" xfId="0" applyNumberFormat="1" applyFont="1" applyAlignment="1" applyProtection="1">
      <alignment horizontal="center"/>
    </xf>
    <xf numFmtId="4" fontId="8" fillId="0" borderId="0" xfId="0" applyNumberFormat="1" applyFont="1" applyAlignment="1" applyProtection="1">
      <alignment horizontal="center"/>
    </xf>
    <xf numFmtId="0" fontId="9" fillId="0" borderId="0" xfId="0" applyFont="1" applyProtection="1"/>
    <xf numFmtId="0" fontId="0" fillId="0" borderId="0" xfId="0" applyAlignment="1" applyProtection="1">
      <alignment horizontal="center"/>
    </xf>
    <xf numFmtId="4" fontId="9" fillId="0" borderId="0" xfId="0" applyNumberFormat="1" applyFont="1" applyAlignment="1" applyProtection="1">
      <alignment horizontal="center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12" fillId="0" borderId="0" xfId="0" applyFont="1" applyProtection="1"/>
    <xf numFmtId="4" fontId="14" fillId="0" borderId="5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1" fontId="5" fillId="4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" fillId="0" borderId="2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2" fontId="5" fillId="0" borderId="3" xfId="0" applyNumberFormat="1" applyFont="1" applyFill="1" applyBorder="1" applyAlignment="1" applyProtection="1">
      <alignment horizontal="center" vertical="center"/>
    </xf>
    <xf numFmtId="2" fontId="5" fillId="0" borderId="2" xfId="0" applyNumberFormat="1" applyFont="1" applyFill="1" applyBorder="1" applyAlignment="1" applyProtection="1">
      <alignment horizontal="center" vertical="center"/>
    </xf>
    <xf numFmtId="2" fontId="5" fillId="3" borderId="2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Border="1" applyAlignment="1" applyProtection="1">
      <alignment horizontal="center" vertical="center"/>
    </xf>
    <xf numFmtId="0" fontId="17" fillId="0" borderId="0" xfId="0" applyFont="1" applyProtection="1"/>
    <xf numFmtId="0" fontId="17" fillId="0" borderId="0" xfId="0" applyFont="1" applyAlignment="1" applyProtection="1">
      <alignment horizontal="center"/>
    </xf>
    <xf numFmtId="0" fontId="0" fillId="7" borderId="2" xfId="0" applyFont="1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13" fillId="6" borderId="15" xfId="0" applyFont="1" applyFill="1" applyBorder="1" applyAlignment="1" applyProtection="1">
      <alignment horizontal="center" vertical="center" wrapText="1"/>
    </xf>
    <xf numFmtId="0" fontId="13" fillId="6" borderId="16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center" vertical="center" wrapText="1"/>
    </xf>
    <xf numFmtId="0" fontId="18" fillId="0" borderId="9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3" fontId="6" fillId="0" borderId="2" xfId="0" applyNumberFormat="1" applyFont="1" applyBorder="1" applyAlignment="1" applyProtection="1">
      <alignment horizontal="center" vertical="center"/>
    </xf>
    <xf numFmtId="4" fontId="6" fillId="0" borderId="2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right" vertical="center"/>
    </xf>
    <xf numFmtId="0" fontId="0" fillId="0" borderId="21" xfId="0" applyBorder="1" applyAlignment="1" applyProtection="1">
      <alignment horizontal="center" vertical="center"/>
    </xf>
    <xf numFmtId="4" fontId="22" fillId="0" borderId="0" xfId="0" applyNumberFormat="1" applyFont="1" applyBorder="1" applyAlignment="1" applyProtection="1">
      <alignment horizontal="center" vertical="center"/>
    </xf>
    <xf numFmtId="0" fontId="13" fillId="6" borderId="22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2" fontId="5" fillId="5" borderId="2" xfId="0" applyNumberFormat="1" applyFont="1" applyFill="1" applyBorder="1" applyAlignment="1" applyProtection="1">
      <alignment horizontal="center" vertical="center"/>
      <protection locked="0"/>
    </xf>
    <xf numFmtId="4" fontId="5" fillId="8" borderId="19" xfId="0" applyNumberFormat="1" applyFont="1" applyFill="1" applyBorder="1" applyAlignment="1" applyProtection="1">
      <alignment horizontal="center" vertical="center"/>
    </xf>
    <xf numFmtId="4" fontId="5" fillId="8" borderId="20" xfId="0" applyNumberFormat="1" applyFont="1" applyFill="1" applyBorder="1" applyAlignment="1" applyProtection="1">
      <alignment horizontal="center" vertical="center"/>
    </xf>
    <xf numFmtId="4" fontId="5" fillId="8" borderId="3" xfId="0" applyNumberFormat="1" applyFont="1" applyFill="1" applyBorder="1" applyAlignment="1" applyProtection="1">
      <alignment horizontal="center" vertical="center"/>
    </xf>
  </cellXfs>
  <cellStyles count="5">
    <cellStyle name="En-tête" xfId="1"/>
    <cellStyle name="Normal" xfId="0" builtinId="0"/>
    <cellStyle name="Normal 2" xfId="3"/>
    <cellStyle name="Normal 3" xfId="4"/>
    <cellStyle name="Résultat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DE8CB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CCFB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468A1A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DDE8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69120</xdr:colOff>
      <xdr:row>0</xdr:row>
      <xdr:rowOff>54000</xdr:rowOff>
    </xdr:from>
    <xdr:to>
      <xdr:col>0</xdr:col>
      <xdr:colOff>1303560</xdr:colOff>
      <xdr:row>3</xdr:row>
      <xdr:rowOff>113925</xdr:rowOff>
    </xdr:to>
    <xdr:pic>
      <xdr:nvPicPr>
        <xdr:cNvPr id="2" name="Imag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69120" y="54000"/>
          <a:ext cx="1234440" cy="1359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1524000</xdr:colOff>
      <xdr:row>50</xdr:row>
      <xdr:rowOff>133350</xdr:rowOff>
    </xdr:to>
    <xdr:sp macro="" textlink="">
      <xdr:nvSpPr>
        <xdr:cNvPr id="103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1524000</xdr:colOff>
      <xdr:row>50</xdr:row>
      <xdr:rowOff>133350</xdr:rowOff>
    </xdr:to>
    <xdr:sp macro="" textlink="">
      <xdr:nvSpPr>
        <xdr:cNvPr id="102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1524000</xdr:colOff>
      <xdr:row>50</xdr:row>
      <xdr:rowOff>133350</xdr:rowOff>
    </xdr:to>
    <xdr:sp macro="" textlink="">
      <xdr:nvSpPr>
        <xdr:cNvPr id="10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1524000</xdr:colOff>
      <xdr:row>47</xdr:row>
      <xdr:rowOff>133350</xdr:rowOff>
    </xdr:to>
    <xdr:sp macro="" textlink="">
      <xdr:nvSpPr>
        <xdr:cNvPr id="3" name="AutoShape 6"/>
        <xdr:cNvSpPr>
          <a:spLocks noChangeArrowheads="1"/>
        </xdr:cNvSpPr>
      </xdr:nvSpPr>
      <xdr:spPr bwMode="auto">
        <a:xfrm>
          <a:off x="0" y="0"/>
          <a:ext cx="8258175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1524000</xdr:colOff>
      <xdr:row>47</xdr:row>
      <xdr:rowOff>133350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8258175" cy="10106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N30"/>
  <sheetViews>
    <sheetView tabSelected="1" zoomScale="120" zoomScaleNormal="120" workbookViewId="0">
      <selection activeCell="B8" sqref="B8"/>
    </sheetView>
  </sheetViews>
  <sheetFormatPr baseColWidth="10" defaultColWidth="11.5703125" defaultRowHeight="12.75" x14ac:dyDescent="0.2"/>
  <cols>
    <col min="1" max="1" width="26.42578125" style="6" customWidth="1"/>
    <col min="2" max="2" width="21.42578125" style="6" customWidth="1"/>
    <col min="3" max="3" width="11.5703125" style="6"/>
    <col min="4" max="4" width="9.42578125" style="6" bestFit="1" customWidth="1"/>
    <col min="5" max="5" width="13.85546875" style="6" customWidth="1"/>
    <col min="6" max="6" width="21.28515625" style="6" customWidth="1"/>
    <col min="7" max="7" width="19.85546875" style="6" bestFit="1" customWidth="1"/>
    <col min="8" max="8" width="21.7109375" style="6" bestFit="1" customWidth="1"/>
    <col min="9" max="9" width="11.5703125" style="6"/>
    <col min="10" max="10" width="13.28515625" style="6" customWidth="1"/>
    <col min="11" max="11" width="22.28515625" style="6" customWidth="1"/>
    <col min="12" max="12" width="4.28515625" style="6" customWidth="1"/>
    <col min="13" max="13" width="22.140625" style="6" customWidth="1"/>
    <col min="14" max="14" width="24.42578125" style="6" customWidth="1"/>
    <col min="15" max="15" width="11.5703125" style="6"/>
    <col min="16" max="16" width="22.5703125" style="6" customWidth="1"/>
    <col min="17" max="16384" width="11.5703125" style="6"/>
  </cols>
  <sheetData>
    <row r="1" spans="1:66" ht="69.75" customHeight="1" x14ac:dyDescent="0.2">
      <c r="B1" s="59" t="s">
        <v>33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:66" ht="16.5" customHeight="1" x14ac:dyDescent="0.2">
      <c r="A2" s="7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66" ht="13.5" thickBot="1" x14ac:dyDescent="0.25">
      <c r="A3" s="8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</row>
    <row r="4" spans="1:66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66" ht="26.25" customHeight="1" x14ac:dyDescent="0.2">
      <c r="A5" s="10" t="s">
        <v>32</v>
      </c>
      <c r="B5" s="11"/>
      <c r="C5" s="11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66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66" ht="67.150000000000006" customHeight="1" x14ac:dyDescent="0.2">
      <c r="B7" s="12" t="s">
        <v>0</v>
      </c>
      <c r="C7" s="13"/>
      <c r="D7" s="12" t="s">
        <v>1</v>
      </c>
      <c r="E7" s="13"/>
      <c r="F7" s="14" t="s">
        <v>2</v>
      </c>
      <c r="I7" s="15"/>
      <c r="J7" s="12" t="s">
        <v>3</v>
      </c>
      <c r="K7" s="12" t="s">
        <v>38</v>
      </c>
      <c r="L7" s="12" t="s">
        <v>37</v>
      </c>
      <c r="M7" s="12" t="s">
        <v>39</v>
      </c>
      <c r="N7" s="12" t="s">
        <v>4</v>
      </c>
      <c r="W7" s="16"/>
      <c r="X7" s="16"/>
      <c r="Y7" s="16"/>
      <c r="Z7" s="16"/>
      <c r="AA7" s="16"/>
      <c r="AB7" s="16"/>
      <c r="AC7" s="16"/>
      <c r="AD7" s="16"/>
      <c r="AE7" s="16"/>
    </row>
    <row r="8" spans="1:66" x14ac:dyDescent="0.2">
      <c r="A8" s="17" t="s">
        <v>35</v>
      </c>
      <c r="B8" s="2"/>
      <c r="C8" s="18" t="s">
        <v>5</v>
      </c>
      <c r="D8" s="1">
        <v>0.85</v>
      </c>
      <c r="E8" s="18" t="s">
        <v>5</v>
      </c>
      <c r="F8" s="5">
        <f>'Vache allaitante'!C11</f>
        <v>0</v>
      </c>
      <c r="G8" s="19" t="s">
        <v>36</v>
      </c>
      <c r="H8" s="20" t="str">
        <f>A8</f>
        <v>Vache allaitante</v>
      </c>
      <c r="I8" s="21" t="s">
        <v>6</v>
      </c>
      <c r="J8" s="3">
        <f t="shared" ref="J8:J15" si="0">(B8*D8*F8)</f>
        <v>0</v>
      </c>
      <c r="K8" s="35"/>
      <c r="L8" s="85" t="s">
        <v>37</v>
      </c>
      <c r="M8" s="84">
        <v>23</v>
      </c>
      <c r="N8" s="36"/>
    </row>
    <row r="9" spans="1:66" x14ac:dyDescent="0.2">
      <c r="A9" s="17" t="s">
        <v>7</v>
      </c>
      <c r="B9" s="2"/>
      <c r="C9" s="18" t="s">
        <v>5</v>
      </c>
      <c r="D9" s="1">
        <v>0.3</v>
      </c>
      <c r="E9" s="18" t="s">
        <v>5</v>
      </c>
      <c r="F9" s="5">
        <f>'Bov. viande 0-1 an engrais.'!C11</f>
        <v>0</v>
      </c>
      <c r="G9" s="19" t="s">
        <v>36</v>
      </c>
      <c r="H9" s="20" t="str">
        <f t="shared" ref="H9:H15" si="1">A9</f>
        <v>Bov. viande 0-1 an engrais.</v>
      </c>
      <c r="I9" s="21" t="s">
        <v>6</v>
      </c>
      <c r="J9" s="3">
        <f t="shared" si="0"/>
        <v>0</v>
      </c>
      <c r="K9" s="35"/>
      <c r="L9" s="86"/>
      <c r="M9" s="84"/>
      <c r="N9" s="36"/>
      <c r="O9" s="4"/>
    </row>
    <row r="10" spans="1:66" x14ac:dyDescent="0.2">
      <c r="A10" s="17" t="s">
        <v>8</v>
      </c>
      <c r="B10" s="2"/>
      <c r="C10" s="18" t="s">
        <v>5</v>
      </c>
      <c r="D10" s="1">
        <v>0.6</v>
      </c>
      <c r="E10" s="18" t="s">
        <v>5</v>
      </c>
      <c r="F10" s="5">
        <f>'Bov. viande 1-2 ans engrais.'!C11</f>
        <v>0</v>
      </c>
      <c r="G10" s="19" t="s">
        <v>36</v>
      </c>
      <c r="H10" s="20" t="str">
        <f t="shared" si="1"/>
        <v>Bov. viande 1-2 ans engrais.</v>
      </c>
      <c r="I10" s="21" t="s">
        <v>6</v>
      </c>
      <c r="J10" s="3">
        <f t="shared" si="0"/>
        <v>0</v>
      </c>
      <c r="K10" s="35"/>
      <c r="L10" s="86"/>
      <c r="M10" s="84"/>
      <c r="N10" s="36"/>
    </row>
    <row r="11" spans="1:66" x14ac:dyDescent="0.2">
      <c r="A11" s="17" t="s">
        <v>9</v>
      </c>
      <c r="B11" s="2"/>
      <c r="C11" s="18" t="s">
        <v>5</v>
      </c>
      <c r="D11" s="1">
        <v>0.3</v>
      </c>
      <c r="E11" s="18" t="s">
        <v>5</v>
      </c>
      <c r="F11" s="5">
        <f>'Broutard (8-12 mois)'!C11</f>
        <v>0</v>
      </c>
      <c r="G11" s="19" t="s">
        <v>36</v>
      </c>
      <c r="H11" s="20" t="str">
        <f t="shared" si="1"/>
        <v>Broutard (8-12 mois)</v>
      </c>
      <c r="I11" s="21" t="s">
        <v>6</v>
      </c>
      <c r="J11" s="3">
        <f t="shared" si="0"/>
        <v>0</v>
      </c>
      <c r="K11" s="35"/>
      <c r="L11" s="86"/>
      <c r="M11" s="84"/>
      <c r="N11" s="36"/>
    </row>
    <row r="12" spans="1:66" x14ac:dyDescent="0.2">
      <c r="A12" s="17" t="s">
        <v>10</v>
      </c>
      <c r="B12" s="2"/>
      <c r="C12" s="18" t="s">
        <v>5</v>
      </c>
      <c r="D12" s="1">
        <v>0.3</v>
      </c>
      <c r="E12" s="18" t="s">
        <v>5</v>
      </c>
      <c r="F12" s="5">
        <f>'Bovin 0-1 an croissance'!C11</f>
        <v>0</v>
      </c>
      <c r="G12" s="19" t="s">
        <v>36</v>
      </c>
      <c r="H12" s="20" t="str">
        <f t="shared" si="1"/>
        <v xml:space="preserve">Bovin 0-1 an croissance </v>
      </c>
      <c r="I12" s="21" t="s">
        <v>6</v>
      </c>
      <c r="J12" s="3">
        <f t="shared" si="0"/>
        <v>0</v>
      </c>
      <c r="K12" s="35"/>
      <c r="L12" s="86"/>
      <c r="M12" s="84"/>
      <c r="N12" s="36"/>
    </row>
    <row r="13" spans="1:66" x14ac:dyDescent="0.2">
      <c r="A13" s="17" t="s">
        <v>11</v>
      </c>
      <c r="B13" s="2"/>
      <c r="C13" s="18" t="s">
        <v>5</v>
      </c>
      <c r="D13" s="1">
        <v>0.6</v>
      </c>
      <c r="E13" s="18" t="s">
        <v>5</v>
      </c>
      <c r="F13" s="5">
        <f>'Bovin 1-2 ans croissance '!C11</f>
        <v>0</v>
      </c>
      <c r="G13" s="19" t="s">
        <v>36</v>
      </c>
      <c r="H13" s="20" t="str">
        <f t="shared" si="1"/>
        <v xml:space="preserve">Bovin 1-2 ans croissance </v>
      </c>
      <c r="I13" s="21" t="s">
        <v>6</v>
      </c>
      <c r="J13" s="3">
        <f t="shared" si="0"/>
        <v>0</v>
      </c>
      <c r="K13" s="35"/>
      <c r="L13" s="86"/>
      <c r="M13" s="84"/>
      <c r="N13" s="36"/>
    </row>
    <row r="14" spans="1:66" x14ac:dyDescent="0.2">
      <c r="A14" s="17" t="s">
        <v>12</v>
      </c>
      <c r="B14" s="2"/>
      <c r="C14" s="18" t="s">
        <v>5</v>
      </c>
      <c r="D14" s="1">
        <v>0.7</v>
      </c>
      <c r="E14" s="18" t="s">
        <v>5</v>
      </c>
      <c r="F14" s="5">
        <f>'Génisse &gt; 2ans'!C11</f>
        <v>0</v>
      </c>
      <c r="G14" s="19" t="s">
        <v>36</v>
      </c>
      <c r="H14" s="20" t="str">
        <f t="shared" si="1"/>
        <v>Génisse &gt; 2ans</v>
      </c>
      <c r="I14" s="21" t="s">
        <v>6</v>
      </c>
      <c r="J14" s="3">
        <f t="shared" si="0"/>
        <v>0</v>
      </c>
      <c r="K14" s="35"/>
      <c r="L14" s="86"/>
      <c r="M14" s="84"/>
      <c r="N14" s="36"/>
    </row>
    <row r="15" spans="1:66" x14ac:dyDescent="0.2">
      <c r="A15" s="17" t="s">
        <v>13</v>
      </c>
      <c r="B15" s="2"/>
      <c r="C15" s="18" t="s">
        <v>5</v>
      </c>
      <c r="D15" s="1">
        <v>0.8</v>
      </c>
      <c r="E15" s="18" t="s">
        <v>5</v>
      </c>
      <c r="F15" s="5">
        <f>'Bovin mâle &gt; 2 ans'!C11</f>
        <v>0</v>
      </c>
      <c r="G15" s="19" t="s">
        <v>36</v>
      </c>
      <c r="H15" s="20" t="str">
        <f t="shared" si="1"/>
        <v>Bovin mâle &gt; 2 ans</v>
      </c>
      <c r="I15" s="21" t="s">
        <v>6</v>
      </c>
      <c r="J15" s="3">
        <f t="shared" si="0"/>
        <v>0</v>
      </c>
      <c r="K15" s="35"/>
      <c r="L15" s="87"/>
      <c r="M15" s="84"/>
      <c r="N15" s="36"/>
    </row>
    <row r="16" spans="1:66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4">
        <f>SUM(J8:J15)</f>
        <v>0</v>
      </c>
      <c r="K16" s="76">
        <f>SUM(K8:K15)</f>
        <v>0</v>
      </c>
      <c r="L16" s="76"/>
      <c r="M16" s="25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</row>
    <row r="17" spans="1:66" x14ac:dyDescent="0.2">
      <c r="G17" s="26"/>
      <c r="H17" s="26"/>
      <c r="K17" s="22"/>
      <c r="L17" s="22"/>
    </row>
    <row r="18" spans="1:66" ht="14.65" customHeight="1" x14ac:dyDescent="0.2">
      <c r="E18" s="68" t="s">
        <v>34</v>
      </c>
      <c r="F18" s="69">
        <v>151</v>
      </c>
      <c r="K18" s="78" t="s">
        <v>14</v>
      </c>
      <c r="L18" s="79"/>
      <c r="M18" s="70">
        <f>IF(K16&gt;0,K16,M8)</f>
        <v>23</v>
      </c>
      <c r="N18" s="75"/>
    </row>
    <row r="19" spans="1:66" ht="18.75" customHeight="1" x14ac:dyDescent="0.2">
      <c r="E19" s="68"/>
      <c r="F19" s="69"/>
      <c r="K19" s="80"/>
      <c r="L19" s="81"/>
      <c r="M19" s="70"/>
      <c r="N19" s="75"/>
    </row>
    <row r="20" spans="1:66" x14ac:dyDescent="0.2">
      <c r="E20" s="68"/>
      <c r="F20" s="69"/>
      <c r="K20" s="82"/>
      <c r="L20" s="83"/>
      <c r="M20" s="70"/>
      <c r="N20" s="75"/>
      <c r="W20" s="27"/>
    </row>
    <row r="21" spans="1:66" x14ac:dyDescent="0.2">
      <c r="G21" s="28"/>
      <c r="H21" s="28"/>
      <c r="K21" s="22"/>
      <c r="L21" s="22"/>
      <c r="M21" s="29"/>
      <c r="N21" s="30"/>
    </row>
    <row r="22" spans="1:66" x14ac:dyDescent="0.2">
      <c r="G22" s="28"/>
      <c r="H22" s="28"/>
      <c r="K22" s="22"/>
      <c r="L22" s="22"/>
      <c r="M22" s="29"/>
      <c r="N22" s="30"/>
    </row>
    <row r="23" spans="1:66" ht="13.5" thickBot="1" x14ac:dyDescent="0.25">
      <c r="K23" s="22"/>
      <c r="L23" s="22"/>
      <c r="M23" s="27"/>
    </row>
    <row r="24" spans="1:66" ht="38.85" customHeight="1" thickBot="1" x14ac:dyDescent="0.3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53" t="s">
        <v>15</v>
      </c>
      <c r="L24" s="77"/>
      <c r="M24" s="54"/>
      <c r="N24" s="32">
        <f>J16/(F18*M18)</f>
        <v>0</v>
      </c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</row>
    <row r="26" spans="1:66" x14ac:dyDescent="0.2">
      <c r="G26" s="33"/>
      <c r="H26" s="33"/>
      <c r="J26" s="34"/>
    </row>
    <row r="27" spans="1:66" x14ac:dyDescent="0.2">
      <c r="C27" s="29"/>
    </row>
    <row r="28" spans="1:66" ht="17.100000000000001" customHeight="1" x14ac:dyDescent="0.2">
      <c r="A28" s="55" t="s">
        <v>16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66" ht="13.5" thickBot="1" x14ac:dyDescent="0.25"/>
    <row r="30" spans="1:66" ht="31.5" customHeight="1" thickBot="1" x14ac:dyDescent="0.25">
      <c r="A30" s="56" t="str">
        <f>IF(N24&lt;1.6,"Bonne gestion du pâturage hivernal","Réduction du chargement hivernal des parcelles pâturées à envisager")</f>
        <v>Bonne gestion du pâturage hivernal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8"/>
    </row>
  </sheetData>
  <sheetProtection algorithmName="SHA-512" hashValue="Gnpj6LcD/VOLqTIyuG9qBh0y4b+QF5vNTr4v2YfXPjZu0E91nKgL01Rc+9gixUvKD8cTkfer0vrAXRedZS2G9w==" saltValue="0ljY1EyjxvPtxAMq9jpCsQ==" spinCount="100000" sheet="1" objects="1" scenarios="1"/>
  <mergeCells count="11">
    <mergeCell ref="K24:M24"/>
    <mergeCell ref="A28:N28"/>
    <mergeCell ref="A30:N30"/>
    <mergeCell ref="B1:N3"/>
    <mergeCell ref="E18:E20"/>
    <mergeCell ref="F18:F20"/>
    <mergeCell ref="M18:M20"/>
    <mergeCell ref="M8:M15"/>
    <mergeCell ref="N18:N20"/>
    <mergeCell ref="L8:L15"/>
    <mergeCell ref="K18:L20"/>
  </mergeCells>
  <pageMargins left="9.8611111111111094E-2" right="0.15486111111111101" top="0.51180555555555596" bottom="1.0249999999999999" header="0.27430555555555602" footer="0.78749999999999998"/>
  <pageSetup paperSize="9" scale="60" firstPageNumber="0" orientation="landscape" horizontalDpi="300" verticalDpi="300" r:id="rId1"/>
  <headerFooter>
    <oddHeader>&amp;C&amp;A</oddHeader>
    <oddFooter>&amp;CPage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9"/>
  <sheetViews>
    <sheetView zoomScaleNormal="100" workbookViewId="0">
      <selection activeCell="C6" sqref="C6:G6"/>
    </sheetView>
  </sheetViews>
  <sheetFormatPr baseColWidth="10" defaultColWidth="11.5703125" defaultRowHeight="12.75" x14ac:dyDescent="0.2"/>
  <cols>
    <col min="1" max="1" width="24.140625" style="6" customWidth="1"/>
    <col min="2" max="2" width="14.28515625" style="6" customWidth="1"/>
    <col min="3" max="7" width="22.85546875" style="6" customWidth="1"/>
    <col min="8" max="16384" width="11.5703125" style="6"/>
  </cols>
  <sheetData>
    <row r="1" spans="1:64" ht="27.6" customHeight="1" x14ac:dyDescent="0.2">
      <c r="A1" s="73" t="s">
        <v>17</v>
      </c>
      <c r="B1" s="73"/>
      <c r="C1" s="73" t="s">
        <v>18</v>
      </c>
      <c r="D1" s="73"/>
      <c r="E1" s="73"/>
      <c r="F1" s="73"/>
      <c r="G1" s="73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</row>
    <row r="2" spans="1:64" ht="27.6" customHeight="1" x14ac:dyDescent="0.2">
      <c r="A2" s="38" t="s">
        <v>19</v>
      </c>
      <c r="B2" s="38" t="s">
        <v>20</v>
      </c>
      <c r="C2" s="38" t="s">
        <v>21</v>
      </c>
      <c r="D2" s="38" t="s">
        <v>22</v>
      </c>
      <c r="E2" s="38" t="s">
        <v>23</v>
      </c>
      <c r="F2" s="38" t="s">
        <v>24</v>
      </c>
      <c r="G2" s="38" t="s">
        <v>25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</row>
    <row r="3" spans="1:64" ht="20.85" customHeight="1" x14ac:dyDescent="0.2">
      <c r="A3" s="74" t="s">
        <v>26</v>
      </c>
      <c r="B3" s="74"/>
      <c r="C3" s="39">
        <v>30</v>
      </c>
      <c r="D3" s="39">
        <v>31</v>
      </c>
      <c r="E3" s="39">
        <v>31</v>
      </c>
      <c r="F3" s="39">
        <v>28</v>
      </c>
      <c r="G3" s="39">
        <v>31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20.85" customHeight="1" x14ac:dyDescent="0.2">
      <c r="A4" s="41" t="s">
        <v>27</v>
      </c>
      <c r="B4" s="42">
        <v>0</v>
      </c>
      <c r="C4" s="50"/>
      <c r="D4" s="50"/>
      <c r="E4" s="50"/>
      <c r="F4" s="50"/>
      <c r="G4" s="5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20.85" customHeight="1" x14ac:dyDescent="0.2">
      <c r="A5" s="41" t="s">
        <v>28</v>
      </c>
      <c r="B5" s="52">
        <v>6</v>
      </c>
      <c r="C5" s="51"/>
      <c r="D5" s="51"/>
      <c r="E5" s="51"/>
      <c r="F5" s="51"/>
      <c r="G5" s="51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</row>
    <row r="6" spans="1:64" ht="20.85" customHeight="1" x14ac:dyDescent="0.2">
      <c r="A6" s="41" t="s">
        <v>28</v>
      </c>
      <c r="B6" s="52">
        <v>12</v>
      </c>
      <c r="C6" s="51"/>
      <c r="D6" s="51"/>
      <c r="E6" s="51"/>
      <c r="F6" s="51"/>
      <c r="G6" s="51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</row>
    <row r="7" spans="1:64" ht="20.85" customHeight="1" x14ac:dyDescent="0.2">
      <c r="A7" s="41" t="s">
        <v>28</v>
      </c>
      <c r="B7" s="52">
        <v>18</v>
      </c>
      <c r="C7" s="51"/>
      <c r="D7" s="51"/>
      <c r="E7" s="51"/>
      <c r="F7" s="51"/>
      <c r="G7" s="51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</row>
    <row r="8" spans="1:64" ht="20.85" customHeight="1" x14ac:dyDescent="0.2">
      <c r="A8" s="41" t="s">
        <v>28</v>
      </c>
      <c r="B8" s="43">
        <v>24</v>
      </c>
      <c r="C8" s="51"/>
      <c r="D8" s="51"/>
      <c r="E8" s="51"/>
      <c r="F8" s="51"/>
      <c r="G8" s="51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</row>
    <row r="9" spans="1:64" ht="28.35" customHeight="1" x14ac:dyDescent="0.2">
      <c r="A9" s="71" t="s">
        <v>29</v>
      </c>
      <c r="B9" s="71"/>
      <c r="C9" s="44">
        <f>(C5*$B$5/24)+(C6*$B$6/24)+(C7*$B$7/24)+C8</f>
        <v>0</v>
      </c>
      <c r="D9" s="44">
        <f t="shared" ref="D9:G9" si="0">(D5*$B$5/24)+(D6*$B$6/24)+(D7*$B$7/24)+D8</f>
        <v>0</v>
      </c>
      <c r="E9" s="44">
        <f t="shared" si="0"/>
        <v>0</v>
      </c>
      <c r="F9" s="44">
        <f t="shared" si="0"/>
        <v>0</v>
      </c>
      <c r="G9" s="44">
        <f t="shared" si="0"/>
        <v>0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</row>
    <row r="10" spans="1:64" ht="28.35" customHeight="1" x14ac:dyDescent="0.2">
      <c r="A10" s="71" t="s">
        <v>30</v>
      </c>
      <c r="B10" s="71"/>
      <c r="C10" s="45">
        <f>C9/30</f>
        <v>0</v>
      </c>
      <c r="D10" s="45">
        <f>D9/31</f>
        <v>0</v>
      </c>
      <c r="E10" s="45">
        <f>E9/31</f>
        <v>0</v>
      </c>
      <c r="F10" s="45">
        <f>F9/28</f>
        <v>0</v>
      </c>
      <c r="G10" s="45">
        <f>G9/31</f>
        <v>0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28.35" customHeight="1" x14ac:dyDescent="0.2">
      <c r="A11" s="71" t="s">
        <v>31</v>
      </c>
      <c r="B11" s="72"/>
      <c r="C11" s="46">
        <f>SUM(C9:G9)</f>
        <v>0</v>
      </c>
      <c r="D11" s="40"/>
      <c r="E11" s="40"/>
      <c r="F11" s="47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x14ac:dyDescent="0.2">
      <c r="A12" s="48"/>
      <c r="B12" s="48"/>
      <c r="C12" s="49" t="str">
        <f>IF(C15=0,"","Erreur répartition nb de j")</f>
        <v>Erreur répartition nb de j</v>
      </c>
      <c r="D12" s="49" t="str">
        <f>IF(D15=0,"","Erreur répartition nb de j")</f>
        <v>Erreur répartition nb de j</v>
      </c>
      <c r="E12" s="49" t="str">
        <f>IF(E15=0,"","Erreur répartition nb de j")</f>
        <v>Erreur répartition nb de j</v>
      </c>
      <c r="F12" s="49" t="str">
        <f>IF(F15=0,"","Erreur répartition nb de j")</f>
        <v>Erreur répartition nb de j</v>
      </c>
      <c r="G12" s="49" t="str">
        <f>IF(G15=0,"","Erreur répartition nb de j")</f>
        <v>Erreur répartition nb de j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1:64" x14ac:dyDescent="0.2">
      <c r="C13" s="27"/>
      <c r="D13" s="27"/>
      <c r="E13" s="27"/>
      <c r="F13" s="27"/>
      <c r="G13" s="27"/>
    </row>
    <row r="14" spans="1:64" hidden="1" x14ac:dyDescent="0.2">
      <c r="C14" s="27">
        <f>SUM(C4:C8)</f>
        <v>0</v>
      </c>
      <c r="D14" s="27">
        <f>SUM(D4:D8)</f>
        <v>0</v>
      </c>
      <c r="E14" s="27">
        <f>SUM(E4:E8)</f>
        <v>0</v>
      </c>
      <c r="F14" s="27">
        <f>SUM(F4:F8)</f>
        <v>0</v>
      </c>
      <c r="G14" s="27">
        <f>SUM(G4:G8)</f>
        <v>0</v>
      </c>
    </row>
    <row r="15" spans="1:64" hidden="1" x14ac:dyDescent="0.2">
      <c r="C15" s="27">
        <f>C14-C3</f>
        <v>-30</v>
      </c>
      <c r="D15" s="27">
        <f>D14-D3</f>
        <v>-31</v>
      </c>
      <c r="E15" s="27">
        <f>E14-E3</f>
        <v>-31</v>
      </c>
      <c r="F15" s="27">
        <f>F14-F3</f>
        <v>-28</v>
      </c>
      <c r="G15" s="27">
        <f>G14-G3</f>
        <v>-31</v>
      </c>
    </row>
    <row r="16" spans="1:64" x14ac:dyDescent="0.2">
      <c r="C16" s="27"/>
      <c r="D16" s="27"/>
      <c r="E16" s="27"/>
      <c r="F16" s="27"/>
      <c r="G16" s="27"/>
    </row>
    <row r="17" spans="3:7" x14ac:dyDescent="0.2">
      <c r="C17" s="27"/>
      <c r="D17" s="27"/>
      <c r="E17" s="27"/>
      <c r="F17" s="27"/>
      <c r="G17" s="27"/>
    </row>
    <row r="18" spans="3:7" x14ac:dyDescent="0.2">
      <c r="C18" s="27"/>
      <c r="D18" s="27"/>
      <c r="E18" s="27"/>
      <c r="F18" s="27"/>
      <c r="G18" s="27"/>
    </row>
    <row r="19" spans="3:7" x14ac:dyDescent="0.2">
      <c r="C19" s="27"/>
      <c r="D19" s="27"/>
      <c r="E19" s="27"/>
      <c r="F19" s="27"/>
      <c r="G19" s="27"/>
    </row>
  </sheetData>
  <sheetProtection algorithmName="SHA-512" hashValue="QafV56iveianzJILBxW4zjhFuUJYgLg/G/qXahOEhRfi64jDxFCStITshvnirs+g8tnl2mOjHr3Hkt+w7Qg0uw==" saltValue="kXzMJ9yGIje3VMGY2oT4UA==" spinCount="100000" sheet="1" objects="1" scenarios="1"/>
  <mergeCells count="6">
    <mergeCell ref="A11:B11"/>
    <mergeCell ref="A1:B1"/>
    <mergeCell ref="C1:G1"/>
    <mergeCell ref="A3:B3"/>
    <mergeCell ref="A9:B9"/>
    <mergeCell ref="A10:B10"/>
  </mergeCells>
  <pageMargins left="9.8611111111111094E-2" right="0.15486111111111101" top="0.51180555555555596" bottom="1.0249999999999999" header="0.27430555555555602" footer="0.78749999999999998"/>
  <pageSetup paperSize="9" firstPageNumber="0" orientation="landscape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9"/>
  <sheetViews>
    <sheetView zoomScaleNormal="100" workbookViewId="0">
      <selection activeCell="C11" sqref="C11"/>
    </sheetView>
  </sheetViews>
  <sheetFormatPr baseColWidth="10" defaultColWidth="11.5703125" defaultRowHeight="12.75" x14ac:dyDescent="0.2"/>
  <cols>
    <col min="1" max="1" width="24.140625" style="6" customWidth="1"/>
    <col min="2" max="2" width="14.28515625" style="6" customWidth="1"/>
    <col min="3" max="7" width="22.85546875" style="6" customWidth="1"/>
    <col min="8" max="16384" width="11.5703125" style="6"/>
  </cols>
  <sheetData>
    <row r="1" spans="1:64" ht="27.6" customHeight="1" x14ac:dyDescent="0.2">
      <c r="A1" s="73" t="s">
        <v>17</v>
      </c>
      <c r="B1" s="73"/>
      <c r="C1" s="73" t="s">
        <v>18</v>
      </c>
      <c r="D1" s="73"/>
      <c r="E1" s="73"/>
      <c r="F1" s="73"/>
      <c r="G1" s="73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</row>
    <row r="2" spans="1:64" ht="27.6" customHeight="1" x14ac:dyDescent="0.2">
      <c r="A2" s="38" t="s">
        <v>19</v>
      </c>
      <c r="B2" s="38" t="s">
        <v>20</v>
      </c>
      <c r="C2" s="38" t="s">
        <v>21</v>
      </c>
      <c r="D2" s="38" t="s">
        <v>22</v>
      </c>
      <c r="E2" s="38" t="s">
        <v>23</v>
      </c>
      <c r="F2" s="38" t="s">
        <v>24</v>
      </c>
      <c r="G2" s="38" t="s">
        <v>25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</row>
    <row r="3" spans="1:64" ht="20.85" customHeight="1" x14ac:dyDescent="0.2">
      <c r="A3" s="74" t="s">
        <v>26</v>
      </c>
      <c r="B3" s="74"/>
      <c r="C3" s="39">
        <v>30</v>
      </c>
      <c r="D3" s="39">
        <v>31</v>
      </c>
      <c r="E3" s="39">
        <v>31</v>
      </c>
      <c r="F3" s="39">
        <v>28</v>
      </c>
      <c r="G3" s="39">
        <v>31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20.85" customHeight="1" x14ac:dyDescent="0.2">
      <c r="A4" s="41" t="s">
        <v>27</v>
      </c>
      <c r="B4" s="42">
        <v>0</v>
      </c>
      <c r="C4" s="50"/>
      <c r="D4" s="50"/>
      <c r="E4" s="50"/>
      <c r="F4" s="50"/>
      <c r="G4" s="5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20.85" customHeight="1" x14ac:dyDescent="0.2">
      <c r="A5" s="41" t="s">
        <v>28</v>
      </c>
      <c r="B5" s="52">
        <v>6</v>
      </c>
      <c r="C5" s="51"/>
      <c r="D5" s="51"/>
      <c r="E5" s="51"/>
      <c r="F5" s="51"/>
      <c r="G5" s="51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</row>
    <row r="6" spans="1:64" ht="20.85" customHeight="1" x14ac:dyDescent="0.2">
      <c r="A6" s="41" t="s">
        <v>28</v>
      </c>
      <c r="B6" s="52">
        <v>12</v>
      </c>
      <c r="C6" s="51"/>
      <c r="D6" s="51"/>
      <c r="E6" s="51"/>
      <c r="F6" s="51"/>
      <c r="G6" s="51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</row>
    <row r="7" spans="1:64" ht="20.85" customHeight="1" x14ac:dyDescent="0.2">
      <c r="A7" s="41" t="s">
        <v>28</v>
      </c>
      <c r="B7" s="52">
        <v>18</v>
      </c>
      <c r="C7" s="51"/>
      <c r="D7" s="51"/>
      <c r="E7" s="51"/>
      <c r="F7" s="51"/>
      <c r="G7" s="51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</row>
    <row r="8" spans="1:64" ht="20.85" customHeight="1" x14ac:dyDescent="0.2">
      <c r="A8" s="41" t="s">
        <v>28</v>
      </c>
      <c r="B8" s="43">
        <v>24</v>
      </c>
      <c r="C8" s="51"/>
      <c r="D8" s="51"/>
      <c r="E8" s="51"/>
      <c r="F8" s="51"/>
      <c r="G8" s="51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</row>
    <row r="9" spans="1:64" ht="28.35" customHeight="1" x14ac:dyDescent="0.2">
      <c r="A9" s="71" t="s">
        <v>29</v>
      </c>
      <c r="B9" s="71"/>
      <c r="C9" s="44">
        <f>(C5*$B$5/24)+(C6*$B$6/24)+(C7*$B$7/24)+C8</f>
        <v>0</v>
      </c>
      <c r="D9" s="44">
        <f t="shared" ref="D9:G9" si="0">(D5*$B$5/24)+(D6*$B$6/24)+(D7*$B$7/24)+D8</f>
        <v>0</v>
      </c>
      <c r="E9" s="44">
        <f t="shared" si="0"/>
        <v>0</v>
      </c>
      <c r="F9" s="44">
        <f t="shared" si="0"/>
        <v>0</v>
      </c>
      <c r="G9" s="44">
        <f t="shared" si="0"/>
        <v>0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</row>
    <row r="10" spans="1:64" ht="28.35" customHeight="1" x14ac:dyDescent="0.2">
      <c r="A10" s="71" t="s">
        <v>30</v>
      </c>
      <c r="B10" s="71"/>
      <c r="C10" s="45">
        <f>C9/30</f>
        <v>0</v>
      </c>
      <c r="D10" s="45">
        <f>D9/31</f>
        <v>0</v>
      </c>
      <c r="E10" s="45">
        <f>E9/31</f>
        <v>0</v>
      </c>
      <c r="F10" s="45">
        <f>F9/28</f>
        <v>0</v>
      </c>
      <c r="G10" s="45">
        <f>G9/31</f>
        <v>0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28.35" customHeight="1" x14ac:dyDescent="0.2">
      <c r="A11" s="71" t="s">
        <v>31</v>
      </c>
      <c r="B11" s="72"/>
      <c r="C11" s="46">
        <f>SUM(C9:G9)</f>
        <v>0</v>
      </c>
      <c r="D11" s="40"/>
      <c r="E11" s="40"/>
      <c r="F11" s="47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x14ac:dyDescent="0.2">
      <c r="A12" s="48"/>
      <c r="B12" s="48"/>
      <c r="C12" s="49" t="str">
        <f>IF(C15=0,"","Erreur répartition nb de j")</f>
        <v>Erreur répartition nb de j</v>
      </c>
      <c r="D12" s="49" t="str">
        <f>IF(D15=0,"","Erreur répartition nb de j")</f>
        <v>Erreur répartition nb de j</v>
      </c>
      <c r="E12" s="49" t="str">
        <f>IF(E15=0,"","Erreur répartition nb de j")</f>
        <v>Erreur répartition nb de j</v>
      </c>
      <c r="F12" s="49" t="str">
        <f>IF(F15=0,"","Erreur répartition nb de j")</f>
        <v>Erreur répartition nb de j</v>
      </c>
      <c r="G12" s="49" t="str">
        <f>IF(G15=0,"","Erreur répartition nb de j")</f>
        <v>Erreur répartition nb de j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1:64" x14ac:dyDescent="0.2">
      <c r="C13" s="27"/>
      <c r="D13" s="27"/>
      <c r="E13" s="27"/>
      <c r="F13" s="27"/>
      <c r="G13" s="27"/>
    </row>
    <row r="14" spans="1:64" hidden="1" x14ac:dyDescent="0.2">
      <c r="C14" s="27">
        <f>SUM(C4:C8)</f>
        <v>0</v>
      </c>
      <c r="D14" s="27">
        <f>SUM(D4:D8)</f>
        <v>0</v>
      </c>
      <c r="E14" s="27">
        <f>SUM(E4:E8)</f>
        <v>0</v>
      </c>
      <c r="F14" s="27">
        <f>SUM(F4:F8)</f>
        <v>0</v>
      </c>
      <c r="G14" s="27">
        <f>SUM(G4:G8)</f>
        <v>0</v>
      </c>
    </row>
    <row r="15" spans="1:64" hidden="1" x14ac:dyDescent="0.2">
      <c r="C15" s="27">
        <f>C14-C3</f>
        <v>-30</v>
      </c>
      <c r="D15" s="27">
        <f>D14-D3</f>
        <v>-31</v>
      </c>
      <c r="E15" s="27">
        <f>E14-E3</f>
        <v>-31</v>
      </c>
      <c r="F15" s="27">
        <f>F14-F3</f>
        <v>-28</v>
      </c>
      <c r="G15" s="27">
        <f>G14-G3</f>
        <v>-31</v>
      </c>
    </row>
    <row r="16" spans="1:64" x14ac:dyDescent="0.2">
      <c r="C16" s="27"/>
      <c r="D16" s="27"/>
      <c r="E16" s="27"/>
      <c r="F16" s="27"/>
      <c r="G16" s="27"/>
    </row>
    <row r="17" spans="3:7" x14ac:dyDescent="0.2">
      <c r="C17" s="27"/>
      <c r="D17" s="27"/>
      <c r="E17" s="27"/>
      <c r="F17" s="27"/>
      <c r="G17" s="27"/>
    </row>
    <row r="18" spans="3:7" x14ac:dyDescent="0.2">
      <c r="C18" s="27"/>
      <c r="D18" s="27"/>
      <c r="E18" s="27"/>
      <c r="F18" s="27"/>
      <c r="G18" s="27"/>
    </row>
    <row r="19" spans="3:7" x14ac:dyDescent="0.2">
      <c r="C19" s="27"/>
      <c r="D19" s="27"/>
      <c r="E19" s="27"/>
      <c r="F19" s="27"/>
      <c r="G19" s="27"/>
    </row>
  </sheetData>
  <sheetProtection algorithmName="SHA-512" hashValue="IQSossTgYEeu6Js1bCeZNEJ3d4d2hszHJo8G+4wCZq5tx+MpjxmlIw6Wn4WXKSpM5GIypox7OrdgRp4sn7+mXw==" saltValue="a9XZU8mdVJEErMoe6nvcVg==" spinCount="100000" sheet="1" objects="1" scenarios="1"/>
  <mergeCells count="6">
    <mergeCell ref="A11:B11"/>
    <mergeCell ref="A1:B1"/>
    <mergeCell ref="C1:G1"/>
    <mergeCell ref="A3:B3"/>
    <mergeCell ref="A9:B9"/>
    <mergeCell ref="A10:B10"/>
  </mergeCells>
  <pageMargins left="9.8611111111111094E-2" right="0.15486111111111101" top="0.51180555555555596" bottom="1.0249999999999999" header="0.27430555555555602" footer="0.78749999999999998"/>
  <pageSetup paperSize="9" firstPageNumber="0" orientation="landscape" horizontalDpi="300" verticalDpi="30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9"/>
  <sheetViews>
    <sheetView zoomScaleNormal="100" workbookViewId="0">
      <selection activeCell="D27" sqref="D27"/>
    </sheetView>
  </sheetViews>
  <sheetFormatPr baseColWidth="10" defaultColWidth="11.5703125" defaultRowHeight="12.75" x14ac:dyDescent="0.2"/>
  <cols>
    <col min="1" max="1" width="24.140625" style="6" customWidth="1"/>
    <col min="2" max="2" width="14.28515625" style="6" customWidth="1"/>
    <col min="3" max="7" width="22.85546875" style="6" customWidth="1"/>
    <col min="8" max="16384" width="11.5703125" style="6"/>
  </cols>
  <sheetData>
    <row r="1" spans="1:64" ht="27.6" customHeight="1" x14ac:dyDescent="0.2">
      <c r="A1" s="73" t="s">
        <v>17</v>
      </c>
      <c r="B1" s="73"/>
      <c r="C1" s="73" t="s">
        <v>18</v>
      </c>
      <c r="D1" s="73"/>
      <c r="E1" s="73"/>
      <c r="F1" s="73"/>
      <c r="G1" s="73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</row>
    <row r="2" spans="1:64" ht="27.6" customHeight="1" x14ac:dyDescent="0.2">
      <c r="A2" s="38" t="s">
        <v>19</v>
      </c>
      <c r="B2" s="38" t="s">
        <v>20</v>
      </c>
      <c r="C2" s="38" t="s">
        <v>21</v>
      </c>
      <c r="D2" s="38" t="s">
        <v>22</v>
      </c>
      <c r="E2" s="38" t="s">
        <v>23</v>
      </c>
      <c r="F2" s="38" t="s">
        <v>24</v>
      </c>
      <c r="G2" s="38" t="s">
        <v>25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</row>
    <row r="3" spans="1:64" ht="20.85" customHeight="1" x14ac:dyDescent="0.2">
      <c r="A3" s="74" t="s">
        <v>26</v>
      </c>
      <c r="B3" s="74"/>
      <c r="C3" s="39">
        <v>30</v>
      </c>
      <c r="D3" s="39">
        <v>31</v>
      </c>
      <c r="E3" s="39">
        <v>31</v>
      </c>
      <c r="F3" s="39">
        <v>28</v>
      </c>
      <c r="G3" s="39">
        <v>31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20.85" customHeight="1" x14ac:dyDescent="0.2">
      <c r="A4" s="41" t="s">
        <v>27</v>
      </c>
      <c r="B4" s="42">
        <v>0</v>
      </c>
      <c r="C4" s="50"/>
      <c r="D4" s="50"/>
      <c r="E4" s="50"/>
      <c r="F4" s="50"/>
      <c r="G4" s="5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20.85" customHeight="1" x14ac:dyDescent="0.2">
      <c r="A5" s="41" t="s">
        <v>28</v>
      </c>
      <c r="B5" s="52">
        <v>6</v>
      </c>
      <c r="C5" s="51"/>
      <c r="D5" s="51"/>
      <c r="E5" s="51"/>
      <c r="F5" s="51"/>
      <c r="G5" s="51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</row>
    <row r="6" spans="1:64" ht="20.85" customHeight="1" x14ac:dyDescent="0.2">
      <c r="A6" s="41" t="s">
        <v>28</v>
      </c>
      <c r="B6" s="52">
        <v>12</v>
      </c>
      <c r="C6" s="51"/>
      <c r="D6" s="51"/>
      <c r="E6" s="51"/>
      <c r="F6" s="51"/>
      <c r="G6" s="51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</row>
    <row r="7" spans="1:64" ht="20.85" customHeight="1" x14ac:dyDescent="0.2">
      <c r="A7" s="41" t="s">
        <v>28</v>
      </c>
      <c r="B7" s="52">
        <v>18</v>
      </c>
      <c r="C7" s="51"/>
      <c r="D7" s="51"/>
      <c r="E7" s="51"/>
      <c r="F7" s="51"/>
      <c r="G7" s="51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</row>
    <row r="8" spans="1:64" ht="20.85" customHeight="1" x14ac:dyDescent="0.2">
      <c r="A8" s="41" t="s">
        <v>28</v>
      </c>
      <c r="B8" s="43">
        <v>24</v>
      </c>
      <c r="C8" s="51"/>
      <c r="D8" s="51"/>
      <c r="E8" s="51"/>
      <c r="F8" s="51"/>
      <c r="G8" s="51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</row>
    <row r="9" spans="1:64" ht="28.35" customHeight="1" x14ac:dyDescent="0.2">
      <c r="A9" s="71" t="s">
        <v>29</v>
      </c>
      <c r="B9" s="71"/>
      <c r="C9" s="44">
        <f>(C5*$B$5/24)+(C6*$B$6/24)+(C7*$B$7/24)+C8</f>
        <v>0</v>
      </c>
      <c r="D9" s="44">
        <f t="shared" ref="D9:G9" si="0">(D5*$B$5/24)+(D6*$B$6/24)+(D7*$B$7/24)+D8</f>
        <v>0</v>
      </c>
      <c r="E9" s="44">
        <f t="shared" si="0"/>
        <v>0</v>
      </c>
      <c r="F9" s="44">
        <f t="shared" si="0"/>
        <v>0</v>
      </c>
      <c r="G9" s="44">
        <f t="shared" si="0"/>
        <v>0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</row>
    <row r="10" spans="1:64" ht="28.35" customHeight="1" x14ac:dyDescent="0.2">
      <c r="A10" s="71" t="s">
        <v>30</v>
      </c>
      <c r="B10" s="71"/>
      <c r="C10" s="45">
        <f>C9/30</f>
        <v>0</v>
      </c>
      <c r="D10" s="45">
        <f>D9/31</f>
        <v>0</v>
      </c>
      <c r="E10" s="45">
        <f>E9/31</f>
        <v>0</v>
      </c>
      <c r="F10" s="45">
        <f>F9/28</f>
        <v>0</v>
      </c>
      <c r="G10" s="45">
        <f>G9/31</f>
        <v>0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28.35" customHeight="1" x14ac:dyDescent="0.2">
      <c r="A11" s="71" t="s">
        <v>31</v>
      </c>
      <c r="B11" s="72"/>
      <c r="C11" s="46">
        <f>SUM(C9:G9)</f>
        <v>0</v>
      </c>
      <c r="D11" s="40"/>
      <c r="E11" s="40"/>
      <c r="F11" s="47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x14ac:dyDescent="0.2">
      <c r="A12" s="48"/>
      <c r="B12" s="48"/>
      <c r="C12" s="49" t="str">
        <f>IF(C15=0,"","Erreur répartition nb de j")</f>
        <v>Erreur répartition nb de j</v>
      </c>
      <c r="D12" s="49" t="str">
        <f>IF(D15=0,"","Erreur répartition nb de j")</f>
        <v>Erreur répartition nb de j</v>
      </c>
      <c r="E12" s="49" t="str">
        <f>IF(E15=0,"","Erreur répartition nb de j")</f>
        <v>Erreur répartition nb de j</v>
      </c>
      <c r="F12" s="49" t="str">
        <f>IF(F15=0,"","Erreur répartition nb de j")</f>
        <v>Erreur répartition nb de j</v>
      </c>
      <c r="G12" s="49" t="str">
        <f>IF(G15=0,"","Erreur répartition nb de j")</f>
        <v>Erreur répartition nb de j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1:64" x14ac:dyDescent="0.2">
      <c r="C13" s="27"/>
      <c r="D13" s="27"/>
      <c r="E13" s="27"/>
      <c r="F13" s="27"/>
      <c r="G13" s="27"/>
    </row>
    <row r="14" spans="1:64" hidden="1" x14ac:dyDescent="0.2">
      <c r="C14" s="27">
        <f>SUM(C4:C8)</f>
        <v>0</v>
      </c>
      <c r="D14" s="27">
        <f>SUM(D4:D8)</f>
        <v>0</v>
      </c>
      <c r="E14" s="27">
        <f>SUM(E4:E8)</f>
        <v>0</v>
      </c>
      <c r="F14" s="27">
        <f>SUM(F4:F8)</f>
        <v>0</v>
      </c>
      <c r="G14" s="27">
        <f>SUM(G4:G8)</f>
        <v>0</v>
      </c>
    </row>
    <row r="15" spans="1:64" hidden="1" x14ac:dyDescent="0.2">
      <c r="C15" s="27">
        <f>C14-C3</f>
        <v>-30</v>
      </c>
      <c r="D15" s="27">
        <f>D14-D3</f>
        <v>-31</v>
      </c>
      <c r="E15" s="27">
        <f>E14-E3</f>
        <v>-31</v>
      </c>
      <c r="F15" s="27">
        <f>F14-F3</f>
        <v>-28</v>
      </c>
      <c r="G15" s="27">
        <f>G14-G3</f>
        <v>-31</v>
      </c>
    </row>
    <row r="16" spans="1:64" x14ac:dyDescent="0.2">
      <c r="C16" s="27"/>
      <c r="D16" s="27"/>
      <c r="E16" s="27"/>
      <c r="F16" s="27"/>
      <c r="G16" s="27"/>
    </row>
    <row r="17" spans="3:7" x14ac:dyDescent="0.2">
      <c r="C17" s="27"/>
      <c r="D17" s="27"/>
      <c r="E17" s="27"/>
      <c r="F17" s="27"/>
      <c r="G17" s="27"/>
    </row>
    <row r="18" spans="3:7" x14ac:dyDescent="0.2">
      <c r="C18" s="27"/>
      <c r="D18" s="27"/>
      <c r="E18" s="27"/>
      <c r="F18" s="27"/>
      <c r="G18" s="27"/>
    </row>
    <row r="19" spans="3:7" x14ac:dyDescent="0.2">
      <c r="C19" s="27"/>
      <c r="D19" s="27"/>
      <c r="E19" s="27"/>
      <c r="F19" s="27"/>
      <c r="G19" s="27"/>
    </row>
  </sheetData>
  <sheetProtection algorithmName="SHA-512" hashValue="+vv8//wsGKLcYvBvcAW/Tuu9Cert2gAlANaJBw0HA7qvuxU2Y2qiFjwIU9Qr3Oyxq7RjRevO9yssS3fVdgscJg==" saltValue="bbP2/flC8bgBZze5+nHtOQ==" spinCount="100000" sheet="1" objects="1" scenarios="1"/>
  <mergeCells count="6">
    <mergeCell ref="A11:B11"/>
    <mergeCell ref="A1:B1"/>
    <mergeCell ref="C1:G1"/>
    <mergeCell ref="A3:B3"/>
    <mergeCell ref="A9:B9"/>
    <mergeCell ref="A10:B10"/>
  </mergeCells>
  <pageMargins left="9.8611111111111094E-2" right="0.15486111111111101" top="0.51180555555555596" bottom="1.0249999999999999" header="0.27430555555555602" footer="0.78749999999999998"/>
  <pageSetup paperSize="9" firstPageNumber="0" orientation="landscape" horizontalDpi="300" verticalDpi="300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9"/>
  <sheetViews>
    <sheetView zoomScaleNormal="100" workbookViewId="0">
      <selection activeCell="E28" sqref="E28"/>
    </sheetView>
  </sheetViews>
  <sheetFormatPr baseColWidth="10" defaultColWidth="11.5703125" defaultRowHeight="12.75" x14ac:dyDescent="0.2"/>
  <cols>
    <col min="1" max="1" width="24.140625" style="6" customWidth="1"/>
    <col min="2" max="2" width="14.28515625" style="6" customWidth="1"/>
    <col min="3" max="7" width="22.85546875" style="6" customWidth="1"/>
    <col min="8" max="16384" width="11.5703125" style="6"/>
  </cols>
  <sheetData>
    <row r="1" spans="1:64" ht="27.6" customHeight="1" x14ac:dyDescent="0.2">
      <c r="A1" s="73" t="s">
        <v>17</v>
      </c>
      <c r="B1" s="73"/>
      <c r="C1" s="73" t="s">
        <v>18</v>
      </c>
      <c r="D1" s="73"/>
      <c r="E1" s="73"/>
      <c r="F1" s="73"/>
      <c r="G1" s="73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</row>
    <row r="2" spans="1:64" ht="27.6" customHeight="1" x14ac:dyDescent="0.2">
      <c r="A2" s="38" t="s">
        <v>19</v>
      </c>
      <c r="B2" s="38" t="s">
        <v>20</v>
      </c>
      <c r="C2" s="38" t="s">
        <v>21</v>
      </c>
      <c r="D2" s="38" t="s">
        <v>22</v>
      </c>
      <c r="E2" s="38" t="s">
        <v>23</v>
      </c>
      <c r="F2" s="38" t="s">
        <v>24</v>
      </c>
      <c r="G2" s="38" t="s">
        <v>25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</row>
    <row r="3" spans="1:64" ht="20.85" customHeight="1" x14ac:dyDescent="0.2">
      <c r="A3" s="74" t="s">
        <v>26</v>
      </c>
      <c r="B3" s="74"/>
      <c r="C3" s="39">
        <v>30</v>
      </c>
      <c r="D3" s="39">
        <v>31</v>
      </c>
      <c r="E3" s="39">
        <v>31</v>
      </c>
      <c r="F3" s="39">
        <v>28</v>
      </c>
      <c r="G3" s="39">
        <v>31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20.85" customHeight="1" x14ac:dyDescent="0.2">
      <c r="A4" s="41" t="s">
        <v>27</v>
      </c>
      <c r="B4" s="42">
        <v>0</v>
      </c>
      <c r="C4" s="50"/>
      <c r="D4" s="50"/>
      <c r="E4" s="50"/>
      <c r="F4" s="50"/>
      <c r="G4" s="5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20.85" customHeight="1" x14ac:dyDescent="0.2">
      <c r="A5" s="41" t="s">
        <v>28</v>
      </c>
      <c r="B5" s="52">
        <v>6</v>
      </c>
      <c r="C5" s="51"/>
      <c r="D5" s="51"/>
      <c r="E5" s="51"/>
      <c r="F5" s="51"/>
      <c r="G5" s="51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</row>
    <row r="6" spans="1:64" ht="20.85" customHeight="1" x14ac:dyDescent="0.2">
      <c r="A6" s="41" t="s">
        <v>28</v>
      </c>
      <c r="B6" s="52">
        <v>12</v>
      </c>
      <c r="C6" s="51"/>
      <c r="D6" s="51"/>
      <c r="E6" s="51"/>
      <c r="F6" s="51"/>
      <c r="G6" s="51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</row>
    <row r="7" spans="1:64" ht="20.85" customHeight="1" x14ac:dyDescent="0.2">
      <c r="A7" s="41" t="s">
        <v>28</v>
      </c>
      <c r="B7" s="52">
        <v>18</v>
      </c>
      <c r="C7" s="51"/>
      <c r="D7" s="51"/>
      <c r="E7" s="51"/>
      <c r="F7" s="51"/>
      <c r="G7" s="51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</row>
    <row r="8" spans="1:64" ht="20.85" customHeight="1" x14ac:dyDescent="0.2">
      <c r="A8" s="41" t="s">
        <v>28</v>
      </c>
      <c r="B8" s="43">
        <v>24</v>
      </c>
      <c r="C8" s="51"/>
      <c r="D8" s="51"/>
      <c r="E8" s="51"/>
      <c r="F8" s="51"/>
      <c r="G8" s="51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</row>
    <row r="9" spans="1:64" ht="28.35" customHeight="1" x14ac:dyDescent="0.2">
      <c r="A9" s="71" t="s">
        <v>29</v>
      </c>
      <c r="B9" s="71"/>
      <c r="C9" s="44">
        <f>(C5*$B$5/24)+(C6*$B$6/24)+(C7*$B$7/24)+C8</f>
        <v>0</v>
      </c>
      <c r="D9" s="44">
        <f t="shared" ref="D9:G9" si="0">(D5*$B$5/24)+(D6*$B$6/24)+(D7*$B$7/24)+D8</f>
        <v>0</v>
      </c>
      <c r="E9" s="44">
        <f t="shared" si="0"/>
        <v>0</v>
      </c>
      <c r="F9" s="44">
        <f t="shared" si="0"/>
        <v>0</v>
      </c>
      <c r="G9" s="44">
        <f t="shared" si="0"/>
        <v>0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</row>
    <row r="10" spans="1:64" ht="28.35" customHeight="1" x14ac:dyDescent="0.2">
      <c r="A10" s="71" t="s">
        <v>30</v>
      </c>
      <c r="B10" s="71"/>
      <c r="C10" s="45">
        <f>C9/30</f>
        <v>0</v>
      </c>
      <c r="D10" s="45">
        <f>D9/31</f>
        <v>0</v>
      </c>
      <c r="E10" s="45">
        <f>E9/31</f>
        <v>0</v>
      </c>
      <c r="F10" s="45">
        <f>F9/28</f>
        <v>0</v>
      </c>
      <c r="G10" s="45">
        <f>G9/31</f>
        <v>0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28.35" customHeight="1" x14ac:dyDescent="0.2">
      <c r="A11" s="71" t="s">
        <v>31</v>
      </c>
      <c r="B11" s="72"/>
      <c r="C11" s="46">
        <f>SUM(C9:G9)</f>
        <v>0</v>
      </c>
      <c r="D11" s="40"/>
      <c r="E11" s="40"/>
      <c r="F11" s="47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x14ac:dyDescent="0.2">
      <c r="A12" s="48"/>
      <c r="B12" s="48"/>
      <c r="C12" s="49" t="str">
        <f>IF(C15=0,"","Erreur répartition nb de j")</f>
        <v>Erreur répartition nb de j</v>
      </c>
      <c r="D12" s="49" t="str">
        <f>IF(D15=0,"","Erreur répartition nb de j")</f>
        <v>Erreur répartition nb de j</v>
      </c>
      <c r="E12" s="49" t="str">
        <f>IF(E15=0,"","Erreur répartition nb de j")</f>
        <v>Erreur répartition nb de j</v>
      </c>
      <c r="F12" s="49" t="str">
        <f>IF(F15=0,"","Erreur répartition nb de j")</f>
        <v>Erreur répartition nb de j</v>
      </c>
      <c r="G12" s="49" t="str">
        <f>IF(G15=0,"","Erreur répartition nb de j")</f>
        <v>Erreur répartition nb de j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1:64" x14ac:dyDescent="0.2">
      <c r="C13" s="27"/>
      <c r="D13" s="27"/>
      <c r="E13" s="27"/>
      <c r="F13" s="27"/>
      <c r="G13" s="27"/>
    </row>
    <row r="14" spans="1:64" hidden="1" x14ac:dyDescent="0.2">
      <c r="C14" s="27">
        <f>SUM(C4:C8)</f>
        <v>0</v>
      </c>
      <c r="D14" s="27">
        <f>SUM(D4:D8)</f>
        <v>0</v>
      </c>
      <c r="E14" s="27">
        <f>SUM(E4:E8)</f>
        <v>0</v>
      </c>
      <c r="F14" s="27">
        <f>SUM(F4:F8)</f>
        <v>0</v>
      </c>
      <c r="G14" s="27">
        <f>SUM(G4:G8)</f>
        <v>0</v>
      </c>
    </row>
    <row r="15" spans="1:64" hidden="1" x14ac:dyDescent="0.2">
      <c r="C15" s="27">
        <f>C14-C3</f>
        <v>-30</v>
      </c>
      <c r="D15" s="27">
        <f>D14-D3</f>
        <v>-31</v>
      </c>
      <c r="E15" s="27">
        <f>E14-E3</f>
        <v>-31</v>
      </c>
      <c r="F15" s="27">
        <f>F14-F3</f>
        <v>-28</v>
      </c>
      <c r="G15" s="27">
        <f>G14-G3</f>
        <v>-31</v>
      </c>
    </row>
    <row r="16" spans="1:64" x14ac:dyDescent="0.2">
      <c r="C16" s="27"/>
      <c r="D16" s="27"/>
      <c r="E16" s="27"/>
      <c r="F16" s="27"/>
      <c r="G16" s="27"/>
    </row>
    <row r="17" spans="3:7" x14ac:dyDescent="0.2">
      <c r="C17" s="27"/>
      <c r="D17" s="27"/>
      <c r="E17" s="27"/>
      <c r="F17" s="27"/>
      <c r="G17" s="27"/>
    </row>
    <row r="18" spans="3:7" x14ac:dyDescent="0.2">
      <c r="C18" s="27"/>
      <c r="D18" s="27"/>
      <c r="E18" s="27"/>
      <c r="F18" s="27"/>
      <c r="G18" s="27"/>
    </row>
    <row r="19" spans="3:7" x14ac:dyDescent="0.2">
      <c r="C19" s="27"/>
      <c r="D19" s="27"/>
      <c r="E19" s="27"/>
      <c r="F19" s="27"/>
      <c r="G19" s="27"/>
    </row>
  </sheetData>
  <sheetProtection algorithmName="SHA-512" hashValue="xOCbksvFOT4pbHAF7DiabWaApmD1ud2z7W4jjK1mepFHLoWOGOi6wRCtXPUYdqV94RwzNGz+Q4f93XcK4zVrRA==" saltValue="x3EppuCXGqjDynO+WBx08g==" spinCount="100000" sheet="1" objects="1" scenarios="1"/>
  <mergeCells count="6">
    <mergeCell ref="A11:B11"/>
    <mergeCell ref="A1:B1"/>
    <mergeCell ref="C1:G1"/>
    <mergeCell ref="A3:B3"/>
    <mergeCell ref="A9:B9"/>
    <mergeCell ref="A10:B10"/>
  </mergeCells>
  <pageMargins left="9.8611111111111094E-2" right="0.15486111111111101" top="0.51180555555555596" bottom="1.0249999999999999" header="0.27430555555555602" footer="0.78749999999999998"/>
  <pageSetup paperSize="9" firstPageNumber="0" orientation="landscape" horizontalDpi="300" verticalDpi="300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9"/>
  <sheetViews>
    <sheetView zoomScaleNormal="100" workbookViewId="0">
      <selection activeCell="F31" sqref="F31"/>
    </sheetView>
  </sheetViews>
  <sheetFormatPr baseColWidth="10" defaultColWidth="11.5703125" defaultRowHeight="12.75" x14ac:dyDescent="0.2"/>
  <cols>
    <col min="1" max="1" width="24.140625" style="6" customWidth="1"/>
    <col min="2" max="2" width="14.28515625" style="6" customWidth="1"/>
    <col min="3" max="7" width="22.85546875" style="6" customWidth="1"/>
    <col min="8" max="16384" width="11.5703125" style="6"/>
  </cols>
  <sheetData>
    <row r="1" spans="1:64" ht="27.6" customHeight="1" x14ac:dyDescent="0.2">
      <c r="A1" s="73" t="s">
        <v>17</v>
      </c>
      <c r="B1" s="73"/>
      <c r="C1" s="73" t="s">
        <v>18</v>
      </c>
      <c r="D1" s="73"/>
      <c r="E1" s="73"/>
      <c r="F1" s="73"/>
      <c r="G1" s="73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</row>
    <row r="2" spans="1:64" ht="27.6" customHeight="1" x14ac:dyDescent="0.2">
      <c r="A2" s="38" t="s">
        <v>19</v>
      </c>
      <c r="B2" s="38" t="s">
        <v>20</v>
      </c>
      <c r="C2" s="38" t="s">
        <v>21</v>
      </c>
      <c r="D2" s="38" t="s">
        <v>22</v>
      </c>
      <c r="E2" s="38" t="s">
        <v>23</v>
      </c>
      <c r="F2" s="38" t="s">
        <v>24</v>
      </c>
      <c r="G2" s="38" t="s">
        <v>25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</row>
    <row r="3" spans="1:64" ht="20.85" customHeight="1" x14ac:dyDescent="0.2">
      <c r="A3" s="74" t="s">
        <v>26</v>
      </c>
      <c r="B3" s="74"/>
      <c r="C3" s="39">
        <v>30</v>
      </c>
      <c r="D3" s="39">
        <v>31</v>
      </c>
      <c r="E3" s="39">
        <v>31</v>
      </c>
      <c r="F3" s="39">
        <v>28</v>
      </c>
      <c r="G3" s="39">
        <v>31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20.85" customHeight="1" x14ac:dyDescent="0.2">
      <c r="A4" s="41" t="s">
        <v>27</v>
      </c>
      <c r="B4" s="42">
        <v>0</v>
      </c>
      <c r="C4" s="50"/>
      <c r="D4" s="50"/>
      <c r="E4" s="50"/>
      <c r="F4" s="50"/>
      <c r="G4" s="5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20.85" customHeight="1" x14ac:dyDescent="0.2">
      <c r="A5" s="41" t="s">
        <v>28</v>
      </c>
      <c r="B5" s="52">
        <v>6</v>
      </c>
      <c r="C5" s="51"/>
      <c r="D5" s="51"/>
      <c r="E5" s="51"/>
      <c r="F5" s="51"/>
      <c r="G5" s="51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</row>
    <row r="6" spans="1:64" ht="20.85" customHeight="1" x14ac:dyDescent="0.2">
      <c r="A6" s="41" t="s">
        <v>28</v>
      </c>
      <c r="B6" s="52">
        <v>12</v>
      </c>
      <c r="C6" s="51"/>
      <c r="D6" s="51"/>
      <c r="E6" s="51"/>
      <c r="F6" s="51"/>
      <c r="G6" s="51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</row>
    <row r="7" spans="1:64" ht="20.85" customHeight="1" x14ac:dyDescent="0.2">
      <c r="A7" s="41" t="s">
        <v>28</v>
      </c>
      <c r="B7" s="52">
        <v>18</v>
      </c>
      <c r="C7" s="51"/>
      <c r="D7" s="51"/>
      <c r="E7" s="51"/>
      <c r="F7" s="51"/>
      <c r="G7" s="51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</row>
    <row r="8" spans="1:64" ht="20.85" customHeight="1" x14ac:dyDescent="0.2">
      <c r="A8" s="41" t="s">
        <v>28</v>
      </c>
      <c r="B8" s="43">
        <v>24</v>
      </c>
      <c r="C8" s="51"/>
      <c r="D8" s="51"/>
      <c r="E8" s="51"/>
      <c r="F8" s="51"/>
      <c r="G8" s="51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</row>
    <row r="9" spans="1:64" ht="28.35" customHeight="1" x14ac:dyDescent="0.2">
      <c r="A9" s="71" t="s">
        <v>29</v>
      </c>
      <c r="B9" s="71"/>
      <c r="C9" s="44">
        <f>(C5*$B$5/24)+(C6*$B$6/24)+(C7*$B$7/24)+C8</f>
        <v>0</v>
      </c>
      <c r="D9" s="44">
        <f t="shared" ref="D9:G9" si="0">(D5*$B$5/24)+(D6*$B$6/24)+(D7*$B$7/24)+D8</f>
        <v>0</v>
      </c>
      <c r="E9" s="44">
        <f t="shared" si="0"/>
        <v>0</v>
      </c>
      <c r="F9" s="44">
        <f t="shared" si="0"/>
        <v>0</v>
      </c>
      <c r="G9" s="44">
        <f t="shared" si="0"/>
        <v>0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</row>
    <row r="10" spans="1:64" ht="28.35" customHeight="1" x14ac:dyDescent="0.2">
      <c r="A10" s="71" t="s">
        <v>30</v>
      </c>
      <c r="B10" s="71"/>
      <c r="C10" s="45">
        <f>C9/30</f>
        <v>0</v>
      </c>
      <c r="D10" s="45">
        <f>D9/31</f>
        <v>0</v>
      </c>
      <c r="E10" s="45">
        <f>E9/31</f>
        <v>0</v>
      </c>
      <c r="F10" s="45">
        <f>F9/28</f>
        <v>0</v>
      </c>
      <c r="G10" s="45">
        <f>G9/31</f>
        <v>0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28.35" customHeight="1" x14ac:dyDescent="0.2">
      <c r="A11" s="71" t="s">
        <v>31</v>
      </c>
      <c r="B11" s="72"/>
      <c r="C11" s="46">
        <f>SUM(C9:G9)</f>
        <v>0</v>
      </c>
      <c r="D11" s="40"/>
      <c r="E11" s="40"/>
      <c r="F11" s="47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x14ac:dyDescent="0.2">
      <c r="A12" s="48"/>
      <c r="B12" s="48"/>
      <c r="C12" s="49" t="str">
        <f>IF(C15=0,"","Erreur répartition nb de j")</f>
        <v>Erreur répartition nb de j</v>
      </c>
      <c r="D12" s="49" t="str">
        <f>IF(D15=0,"","Erreur répartition nb de j")</f>
        <v>Erreur répartition nb de j</v>
      </c>
      <c r="E12" s="49" t="str">
        <f>IF(E15=0,"","Erreur répartition nb de j")</f>
        <v>Erreur répartition nb de j</v>
      </c>
      <c r="F12" s="49" t="str">
        <f>IF(F15=0,"","Erreur répartition nb de j")</f>
        <v>Erreur répartition nb de j</v>
      </c>
      <c r="G12" s="49" t="str">
        <f>IF(G15=0,"","Erreur répartition nb de j")</f>
        <v>Erreur répartition nb de j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1:64" x14ac:dyDescent="0.2">
      <c r="C13" s="27"/>
      <c r="D13" s="27"/>
      <c r="E13" s="27"/>
      <c r="F13" s="27"/>
      <c r="G13" s="27"/>
    </row>
    <row r="14" spans="1:64" hidden="1" x14ac:dyDescent="0.2">
      <c r="C14" s="27">
        <f>SUM(C4:C8)</f>
        <v>0</v>
      </c>
      <c r="D14" s="27">
        <f>SUM(D4:D8)</f>
        <v>0</v>
      </c>
      <c r="E14" s="27">
        <f>SUM(E4:E8)</f>
        <v>0</v>
      </c>
      <c r="F14" s="27">
        <f>SUM(F4:F8)</f>
        <v>0</v>
      </c>
      <c r="G14" s="27">
        <f>SUM(G4:G8)</f>
        <v>0</v>
      </c>
    </row>
    <row r="15" spans="1:64" hidden="1" x14ac:dyDescent="0.2">
      <c r="C15" s="27">
        <f>C14-C3</f>
        <v>-30</v>
      </c>
      <c r="D15" s="27">
        <f>D14-D3</f>
        <v>-31</v>
      </c>
      <c r="E15" s="27">
        <f>E14-E3</f>
        <v>-31</v>
      </c>
      <c r="F15" s="27">
        <f>F14-F3</f>
        <v>-28</v>
      </c>
      <c r="G15" s="27">
        <f>G14-G3</f>
        <v>-31</v>
      </c>
    </row>
    <row r="16" spans="1:64" x14ac:dyDescent="0.2">
      <c r="C16" s="27"/>
      <c r="D16" s="27"/>
      <c r="E16" s="27"/>
      <c r="F16" s="27"/>
      <c r="G16" s="27"/>
    </row>
    <row r="17" spans="3:7" x14ac:dyDescent="0.2">
      <c r="C17" s="27"/>
      <c r="D17" s="27"/>
      <c r="E17" s="27"/>
      <c r="F17" s="27"/>
      <c r="G17" s="27"/>
    </row>
    <row r="18" spans="3:7" x14ac:dyDescent="0.2">
      <c r="C18" s="27"/>
      <c r="D18" s="27"/>
      <c r="E18" s="27"/>
      <c r="F18" s="27"/>
      <c r="G18" s="27"/>
    </row>
    <row r="19" spans="3:7" x14ac:dyDescent="0.2">
      <c r="C19" s="27"/>
      <c r="D19" s="27"/>
      <c r="E19" s="27"/>
      <c r="F19" s="27"/>
      <c r="G19" s="27"/>
    </row>
  </sheetData>
  <sheetProtection algorithmName="SHA-512" hashValue="flZTh0S2Dk5qPnIxSq2ZWYkudSlEwOQdcxO/0BWnk7JmGVMZ1JV6T7Tf/WbhEreAGbj00gqlcYq4lZq86HfK2w==" saltValue="haVMhws9VPtBcMfSs73cXQ==" spinCount="100000" sheet="1" objects="1" scenarios="1"/>
  <mergeCells count="6">
    <mergeCell ref="A11:B11"/>
    <mergeCell ref="A1:B1"/>
    <mergeCell ref="C1:G1"/>
    <mergeCell ref="A3:B3"/>
    <mergeCell ref="A9:B9"/>
    <mergeCell ref="A10:B10"/>
  </mergeCells>
  <pageMargins left="9.8611111111111094E-2" right="0.15486111111111101" top="0.51180555555555596" bottom="1.0249999999999999" header="0.27430555555555602" footer="0.78749999999999998"/>
  <pageSetup paperSize="9" firstPageNumber="0" orientation="landscape" horizontalDpi="300" verticalDpi="300"/>
  <headerFooter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9"/>
  <sheetViews>
    <sheetView zoomScaleNormal="100" workbookViewId="0">
      <selection activeCell="G28" sqref="G28"/>
    </sheetView>
  </sheetViews>
  <sheetFormatPr baseColWidth="10" defaultColWidth="11.5703125" defaultRowHeight="12.75" x14ac:dyDescent="0.2"/>
  <cols>
    <col min="1" max="1" width="24.140625" style="6" customWidth="1"/>
    <col min="2" max="2" width="14.28515625" style="6" customWidth="1"/>
    <col min="3" max="7" width="22.85546875" style="6" customWidth="1"/>
    <col min="8" max="16384" width="11.5703125" style="6"/>
  </cols>
  <sheetData>
    <row r="1" spans="1:64" ht="27.6" customHeight="1" x14ac:dyDescent="0.2">
      <c r="A1" s="73" t="s">
        <v>17</v>
      </c>
      <c r="B1" s="73"/>
      <c r="C1" s="73" t="s">
        <v>18</v>
      </c>
      <c r="D1" s="73"/>
      <c r="E1" s="73"/>
      <c r="F1" s="73"/>
      <c r="G1" s="73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</row>
    <row r="2" spans="1:64" ht="27.6" customHeight="1" x14ac:dyDescent="0.2">
      <c r="A2" s="38" t="s">
        <v>19</v>
      </c>
      <c r="B2" s="38" t="s">
        <v>20</v>
      </c>
      <c r="C2" s="38" t="s">
        <v>21</v>
      </c>
      <c r="D2" s="38" t="s">
        <v>22</v>
      </c>
      <c r="E2" s="38" t="s">
        <v>23</v>
      </c>
      <c r="F2" s="38" t="s">
        <v>24</v>
      </c>
      <c r="G2" s="38" t="s">
        <v>25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</row>
    <row r="3" spans="1:64" ht="20.85" customHeight="1" x14ac:dyDescent="0.2">
      <c r="A3" s="74" t="s">
        <v>26</v>
      </c>
      <c r="B3" s="74"/>
      <c r="C3" s="39">
        <v>30</v>
      </c>
      <c r="D3" s="39">
        <v>31</v>
      </c>
      <c r="E3" s="39">
        <v>31</v>
      </c>
      <c r="F3" s="39">
        <v>28</v>
      </c>
      <c r="G3" s="39">
        <v>31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20.85" customHeight="1" x14ac:dyDescent="0.2">
      <c r="A4" s="41" t="s">
        <v>27</v>
      </c>
      <c r="B4" s="42">
        <v>0</v>
      </c>
      <c r="C4" s="50"/>
      <c r="D4" s="50"/>
      <c r="E4" s="50"/>
      <c r="F4" s="50"/>
      <c r="G4" s="5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20.85" customHeight="1" x14ac:dyDescent="0.2">
      <c r="A5" s="41" t="s">
        <v>28</v>
      </c>
      <c r="B5" s="52">
        <v>6</v>
      </c>
      <c r="C5" s="51"/>
      <c r="D5" s="51"/>
      <c r="E5" s="51"/>
      <c r="F5" s="51"/>
      <c r="G5" s="51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</row>
    <row r="6" spans="1:64" ht="20.85" customHeight="1" x14ac:dyDescent="0.2">
      <c r="A6" s="41" t="s">
        <v>28</v>
      </c>
      <c r="B6" s="52">
        <v>12</v>
      </c>
      <c r="C6" s="51"/>
      <c r="D6" s="51"/>
      <c r="E6" s="51"/>
      <c r="F6" s="51"/>
      <c r="G6" s="51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</row>
    <row r="7" spans="1:64" ht="20.85" customHeight="1" x14ac:dyDescent="0.2">
      <c r="A7" s="41" t="s">
        <v>28</v>
      </c>
      <c r="B7" s="52">
        <v>18</v>
      </c>
      <c r="C7" s="51"/>
      <c r="D7" s="51"/>
      <c r="E7" s="51"/>
      <c r="F7" s="51"/>
      <c r="G7" s="51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</row>
    <row r="8" spans="1:64" ht="20.85" customHeight="1" x14ac:dyDescent="0.2">
      <c r="A8" s="41" t="s">
        <v>28</v>
      </c>
      <c r="B8" s="43">
        <v>24</v>
      </c>
      <c r="C8" s="51"/>
      <c r="D8" s="51"/>
      <c r="E8" s="51"/>
      <c r="F8" s="51"/>
      <c r="G8" s="51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</row>
    <row r="9" spans="1:64" ht="28.35" customHeight="1" x14ac:dyDescent="0.2">
      <c r="A9" s="71" t="s">
        <v>29</v>
      </c>
      <c r="B9" s="71"/>
      <c r="C9" s="44">
        <f>(C5*$B$5/24)+(C6*$B$6/24)+(C7*$B$7/24)+C8</f>
        <v>0</v>
      </c>
      <c r="D9" s="44">
        <f t="shared" ref="D9:G9" si="0">(D5*$B$5/24)+(D6*$B$6/24)+(D7*$B$7/24)+D8</f>
        <v>0</v>
      </c>
      <c r="E9" s="44">
        <f t="shared" si="0"/>
        <v>0</v>
      </c>
      <c r="F9" s="44">
        <f t="shared" si="0"/>
        <v>0</v>
      </c>
      <c r="G9" s="44">
        <f t="shared" si="0"/>
        <v>0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</row>
    <row r="10" spans="1:64" ht="28.35" customHeight="1" x14ac:dyDescent="0.2">
      <c r="A10" s="71" t="s">
        <v>30</v>
      </c>
      <c r="B10" s="71"/>
      <c r="C10" s="45">
        <f>C9/30</f>
        <v>0</v>
      </c>
      <c r="D10" s="45">
        <f>D9/31</f>
        <v>0</v>
      </c>
      <c r="E10" s="45">
        <f>E9/31</f>
        <v>0</v>
      </c>
      <c r="F10" s="45">
        <f>F9/28</f>
        <v>0</v>
      </c>
      <c r="G10" s="45">
        <f>G9/31</f>
        <v>0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28.35" customHeight="1" x14ac:dyDescent="0.2">
      <c r="A11" s="71" t="s">
        <v>31</v>
      </c>
      <c r="B11" s="72"/>
      <c r="C11" s="46">
        <f>SUM(C9:G9)</f>
        <v>0</v>
      </c>
      <c r="D11" s="40"/>
      <c r="E11" s="40"/>
      <c r="F11" s="47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x14ac:dyDescent="0.2">
      <c r="A12" s="48"/>
      <c r="B12" s="48"/>
      <c r="C12" s="49" t="str">
        <f>IF(C15=0,"","Erreur répartition nb de j")</f>
        <v>Erreur répartition nb de j</v>
      </c>
      <c r="D12" s="49" t="str">
        <f>IF(D15=0,"","Erreur répartition nb de j")</f>
        <v>Erreur répartition nb de j</v>
      </c>
      <c r="E12" s="49" t="str">
        <f>IF(E15=0,"","Erreur répartition nb de j")</f>
        <v>Erreur répartition nb de j</v>
      </c>
      <c r="F12" s="49" t="str">
        <f>IF(F15=0,"","Erreur répartition nb de j")</f>
        <v>Erreur répartition nb de j</v>
      </c>
      <c r="G12" s="49" t="str">
        <f>IF(G15=0,"","Erreur répartition nb de j")</f>
        <v>Erreur répartition nb de j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1:64" x14ac:dyDescent="0.2">
      <c r="C13" s="27"/>
      <c r="D13" s="27"/>
      <c r="E13" s="27"/>
      <c r="F13" s="27"/>
      <c r="G13" s="27"/>
    </row>
    <row r="14" spans="1:64" hidden="1" x14ac:dyDescent="0.2">
      <c r="C14" s="27">
        <f>SUM(C4:C8)</f>
        <v>0</v>
      </c>
      <c r="D14" s="27">
        <f>SUM(D4:D8)</f>
        <v>0</v>
      </c>
      <c r="E14" s="27">
        <f>SUM(E4:E8)</f>
        <v>0</v>
      </c>
      <c r="F14" s="27">
        <f>SUM(F4:F8)</f>
        <v>0</v>
      </c>
      <c r="G14" s="27">
        <f>SUM(G4:G8)</f>
        <v>0</v>
      </c>
    </row>
    <row r="15" spans="1:64" hidden="1" x14ac:dyDescent="0.2">
      <c r="C15" s="27">
        <f>C14-C3</f>
        <v>-30</v>
      </c>
      <c r="D15" s="27">
        <f>D14-D3</f>
        <v>-31</v>
      </c>
      <c r="E15" s="27">
        <f>E14-E3</f>
        <v>-31</v>
      </c>
      <c r="F15" s="27">
        <f>F14-F3</f>
        <v>-28</v>
      </c>
      <c r="G15" s="27">
        <f>G14-G3</f>
        <v>-31</v>
      </c>
    </row>
    <row r="16" spans="1:64" x14ac:dyDescent="0.2">
      <c r="C16" s="27"/>
      <c r="D16" s="27"/>
      <c r="E16" s="27"/>
      <c r="F16" s="27"/>
      <c r="G16" s="27"/>
    </row>
    <row r="17" spans="3:7" x14ac:dyDescent="0.2">
      <c r="C17" s="27"/>
      <c r="D17" s="27"/>
      <c r="E17" s="27"/>
      <c r="F17" s="27"/>
      <c r="G17" s="27"/>
    </row>
    <row r="18" spans="3:7" x14ac:dyDescent="0.2">
      <c r="C18" s="27"/>
      <c r="D18" s="27"/>
      <c r="E18" s="27"/>
      <c r="F18" s="27"/>
      <c r="G18" s="27"/>
    </row>
    <row r="19" spans="3:7" x14ac:dyDescent="0.2">
      <c r="C19" s="27"/>
      <c r="D19" s="27"/>
      <c r="E19" s="27"/>
      <c r="F19" s="27"/>
      <c r="G19" s="27"/>
    </row>
  </sheetData>
  <sheetProtection algorithmName="SHA-512" hashValue="+h2g80tFu5pZor8BuiHjoCR/6UIisconbIR9+pDBXIHBpxuJdXuAXnp2bVyBueMnLEcWnYXF5ryK68br4Dvh/w==" saltValue="YdT2sOt+T7LXwe5FpsUbFg==" spinCount="100000" sheet="1" objects="1" scenarios="1"/>
  <mergeCells count="6">
    <mergeCell ref="A11:B11"/>
    <mergeCell ref="A1:B1"/>
    <mergeCell ref="C1:G1"/>
    <mergeCell ref="A3:B3"/>
    <mergeCell ref="A9:B9"/>
    <mergeCell ref="A10:B10"/>
  </mergeCells>
  <pageMargins left="9.8611111111111094E-2" right="0.15486111111111101" top="0.51180555555555596" bottom="1.0249999999999999" header="0.27430555555555602" footer="0.78749999999999998"/>
  <pageSetup paperSize="9" firstPageNumber="0" orientation="landscape" horizontalDpi="300" verticalDpi="300"/>
  <headerFooter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9"/>
  <sheetViews>
    <sheetView zoomScaleNormal="100" workbookViewId="0">
      <selection activeCell="G27" sqref="G27"/>
    </sheetView>
  </sheetViews>
  <sheetFormatPr baseColWidth="10" defaultColWidth="11.5703125" defaultRowHeight="12.75" x14ac:dyDescent="0.2"/>
  <cols>
    <col min="1" max="1" width="24.140625" style="6" customWidth="1"/>
    <col min="2" max="2" width="14.28515625" style="6" customWidth="1"/>
    <col min="3" max="7" width="22.85546875" style="6" customWidth="1"/>
    <col min="8" max="16384" width="11.5703125" style="6"/>
  </cols>
  <sheetData>
    <row r="1" spans="1:64" ht="27.6" customHeight="1" x14ac:dyDescent="0.2">
      <c r="A1" s="73" t="s">
        <v>17</v>
      </c>
      <c r="B1" s="73"/>
      <c r="C1" s="73" t="s">
        <v>18</v>
      </c>
      <c r="D1" s="73"/>
      <c r="E1" s="73"/>
      <c r="F1" s="73"/>
      <c r="G1" s="73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</row>
    <row r="2" spans="1:64" ht="27.6" customHeight="1" x14ac:dyDescent="0.2">
      <c r="A2" s="38" t="s">
        <v>19</v>
      </c>
      <c r="B2" s="38" t="s">
        <v>20</v>
      </c>
      <c r="C2" s="38" t="s">
        <v>21</v>
      </c>
      <c r="D2" s="38" t="s">
        <v>22</v>
      </c>
      <c r="E2" s="38" t="s">
        <v>23</v>
      </c>
      <c r="F2" s="38" t="s">
        <v>24</v>
      </c>
      <c r="G2" s="38" t="s">
        <v>25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</row>
    <row r="3" spans="1:64" ht="20.85" customHeight="1" x14ac:dyDescent="0.2">
      <c r="A3" s="74" t="s">
        <v>26</v>
      </c>
      <c r="B3" s="74"/>
      <c r="C3" s="39">
        <v>30</v>
      </c>
      <c r="D3" s="39">
        <v>31</v>
      </c>
      <c r="E3" s="39">
        <v>31</v>
      </c>
      <c r="F3" s="39">
        <v>28</v>
      </c>
      <c r="G3" s="39">
        <v>31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20.85" customHeight="1" x14ac:dyDescent="0.2">
      <c r="A4" s="41" t="s">
        <v>27</v>
      </c>
      <c r="B4" s="42">
        <v>0</v>
      </c>
      <c r="C4" s="50"/>
      <c r="D4" s="50"/>
      <c r="E4" s="50"/>
      <c r="F4" s="50"/>
      <c r="G4" s="5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20.85" customHeight="1" x14ac:dyDescent="0.2">
      <c r="A5" s="41" t="s">
        <v>28</v>
      </c>
      <c r="B5" s="52">
        <v>6</v>
      </c>
      <c r="C5" s="51"/>
      <c r="D5" s="51"/>
      <c r="E5" s="51"/>
      <c r="F5" s="51"/>
      <c r="G5" s="51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</row>
    <row r="6" spans="1:64" ht="20.85" customHeight="1" x14ac:dyDescent="0.2">
      <c r="A6" s="41" t="s">
        <v>28</v>
      </c>
      <c r="B6" s="52">
        <v>12</v>
      </c>
      <c r="C6" s="51"/>
      <c r="D6" s="51"/>
      <c r="E6" s="51"/>
      <c r="F6" s="51"/>
      <c r="G6" s="51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</row>
    <row r="7" spans="1:64" ht="20.85" customHeight="1" x14ac:dyDescent="0.2">
      <c r="A7" s="41" t="s">
        <v>28</v>
      </c>
      <c r="B7" s="52">
        <v>18</v>
      </c>
      <c r="C7" s="51"/>
      <c r="D7" s="51"/>
      <c r="E7" s="51"/>
      <c r="F7" s="51"/>
      <c r="G7" s="51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</row>
    <row r="8" spans="1:64" ht="20.85" customHeight="1" x14ac:dyDescent="0.2">
      <c r="A8" s="41" t="s">
        <v>28</v>
      </c>
      <c r="B8" s="43">
        <v>24</v>
      </c>
      <c r="C8" s="51"/>
      <c r="D8" s="51"/>
      <c r="E8" s="51"/>
      <c r="F8" s="51"/>
      <c r="G8" s="51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</row>
    <row r="9" spans="1:64" ht="28.35" customHeight="1" x14ac:dyDescent="0.2">
      <c r="A9" s="71" t="s">
        <v>29</v>
      </c>
      <c r="B9" s="71"/>
      <c r="C9" s="44">
        <f>(C5*$B$5/24)+(C6*$B$6/24)+(C7*$B$7/24)+C8</f>
        <v>0</v>
      </c>
      <c r="D9" s="44">
        <f t="shared" ref="D9:G9" si="0">(D5*$B$5/24)+(D6*$B$6/24)+(D7*$B$7/24)+D8</f>
        <v>0</v>
      </c>
      <c r="E9" s="44">
        <f t="shared" si="0"/>
        <v>0</v>
      </c>
      <c r="F9" s="44">
        <f t="shared" si="0"/>
        <v>0</v>
      </c>
      <c r="G9" s="44">
        <f t="shared" si="0"/>
        <v>0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</row>
    <row r="10" spans="1:64" ht="28.35" customHeight="1" x14ac:dyDescent="0.2">
      <c r="A10" s="71" t="s">
        <v>30</v>
      </c>
      <c r="B10" s="71"/>
      <c r="C10" s="45">
        <f>C9/30</f>
        <v>0</v>
      </c>
      <c r="D10" s="45">
        <f>D9/31</f>
        <v>0</v>
      </c>
      <c r="E10" s="45">
        <f>E9/31</f>
        <v>0</v>
      </c>
      <c r="F10" s="45">
        <f>F9/28</f>
        <v>0</v>
      </c>
      <c r="G10" s="45">
        <f>G9/31</f>
        <v>0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28.35" customHeight="1" x14ac:dyDescent="0.2">
      <c r="A11" s="71" t="s">
        <v>31</v>
      </c>
      <c r="B11" s="72"/>
      <c r="C11" s="46">
        <f>SUM(C9:G9)</f>
        <v>0</v>
      </c>
      <c r="D11" s="40"/>
      <c r="E11" s="40"/>
      <c r="F11" s="47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x14ac:dyDescent="0.2">
      <c r="A12" s="48"/>
      <c r="B12" s="48"/>
      <c r="C12" s="49" t="str">
        <f>IF(C15=0,"","Erreur répartition nb de j")</f>
        <v>Erreur répartition nb de j</v>
      </c>
      <c r="D12" s="49" t="str">
        <f>IF(D15=0,"","Erreur répartition nb de j")</f>
        <v>Erreur répartition nb de j</v>
      </c>
      <c r="E12" s="49" t="str">
        <f>IF(E15=0,"","Erreur répartition nb de j")</f>
        <v>Erreur répartition nb de j</v>
      </c>
      <c r="F12" s="49" t="str">
        <f>IF(F15=0,"","Erreur répartition nb de j")</f>
        <v>Erreur répartition nb de j</v>
      </c>
      <c r="G12" s="49" t="str">
        <f>IF(G15=0,"","Erreur répartition nb de j")</f>
        <v>Erreur répartition nb de j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1:64" x14ac:dyDescent="0.2">
      <c r="C13" s="27"/>
      <c r="D13" s="27"/>
      <c r="E13" s="27"/>
      <c r="F13" s="27"/>
      <c r="G13" s="27"/>
    </row>
    <row r="14" spans="1:64" hidden="1" x14ac:dyDescent="0.2">
      <c r="C14" s="27">
        <f>SUM(C4:C8)</f>
        <v>0</v>
      </c>
      <c r="D14" s="27">
        <f>SUM(D4:D8)</f>
        <v>0</v>
      </c>
      <c r="E14" s="27">
        <f>SUM(E4:E8)</f>
        <v>0</v>
      </c>
      <c r="F14" s="27">
        <f>SUM(F4:F8)</f>
        <v>0</v>
      </c>
      <c r="G14" s="27">
        <f>SUM(G4:G8)</f>
        <v>0</v>
      </c>
    </row>
    <row r="15" spans="1:64" hidden="1" x14ac:dyDescent="0.2">
      <c r="C15" s="27">
        <f>C14-C3</f>
        <v>-30</v>
      </c>
      <c r="D15" s="27">
        <f>D14-D3</f>
        <v>-31</v>
      </c>
      <c r="E15" s="27">
        <f>E14-E3</f>
        <v>-31</v>
      </c>
      <c r="F15" s="27">
        <f>F14-F3</f>
        <v>-28</v>
      </c>
      <c r="G15" s="27">
        <f>G14-G3</f>
        <v>-31</v>
      </c>
    </row>
    <row r="16" spans="1:64" x14ac:dyDescent="0.2">
      <c r="C16" s="27"/>
      <c r="D16" s="27"/>
      <c r="E16" s="27"/>
      <c r="F16" s="27"/>
      <c r="G16" s="27"/>
    </row>
    <row r="17" spans="3:7" x14ac:dyDescent="0.2">
      <c r="C17" s="27"/>
      <c r="D17" s="27"/>
      <c r="E17" s="27"/>
      <c r="F17" s="27"/>
      <c r="G17" s="27"/>
    </row>
    <row r="18" spans="3:7" x14ac:dyDescent="0.2">
      <c r="C18" s="27"/>
      <c r="D18" s="27"/>
      <c r="E18" s="27"/>
      <c r="F18" s="27"/>
      <c r="G18" s="27"/>
    </row>
    <row r="19" spans="3:7" x14ac:dyDescent="0.2">
      <c r="C19" s="27"/>
      <c r="D19" s="27"/>
      <c r="E19" s="27"/>
      <c r="F19" s="27"/>
      <c r="G19" s="27"/>
    </row>
  </sheetData>
  <sheetProtection algorithmName="SHA-512" hashValue="oWXUNK0wxFgZhK6AkzKdMrUHmIwJxwiIVJgV0rZbCLXJHbz4wIMh89AhEEO9GyuurUriksqOWQF7FrLnLigllA==" saltValue="xvgFG9W9GkhPnnWCLJx0Ng==" spinCount="100000" sheet="1" objects="1" scenarios="1"/>
  <mergeCells count="6">
    <mergeCell ref="A11:B11"/>
    <mergeCell ref="A1:B1"/>
    <mergeCell ref="C1:G1"/>
    <mergeCell ref="A3:B3"/>
    <mergeCell ref="A9:B9"/>
    <mergeCell ref="A10:B10"/>
  </mergeCells>
  <pageMargins left="9.8611111111111094E-2" right="0.15486111111111101" top="0.51180555555555596" bottom="1.0249999999999999" header="0.27430555555555602" footer="0.78749999999999998"/>
  <pageSetup paperSize="9" firstPageNumber="0" orientation="landscape" horizontalDpi="300" verticalDpi="300"/>
  <headerFooter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9"/>
  <sheetViews>
    <sheetView zoomScaleNormal="100" workbookViewId="0">
      <selection activeCell="F21" sqref="F21"/>
    </sheetView>
  </sheetViews>
  <sheetFormatPr baseColWidth="10" defaultColWidth="11.5703125" defaultRowHeight="12.75" x14ac:dyDescent="0.2"/>
  <cols>
    <col min="1" max="1" width="24.140625" style="6" customWidth="1"/>
    <col min="2" max="2" width="14.28515625" style="6" customWidth="1"/>
    <col min="3" max="7" width="22.85546875" style="6" customWidth="1"/>
    <col min="8" max="16384" width="11.5703125" style="6"/>
  </cols>
  <sheetData>
    <row r="1" spans="1:64" ht="27.6" customHeight="1" x14ac:dyDescent="0.2">
      <c r="A1" s="73" t="s">
        <v>17</v>
      </c>
      <c r="B1" s="73"/>
      <c r="C1" s="73" t="s">
        <v>18</v>
      </c>
      <c r="D1" s="73"/>
      <c r="E1" s="73"/>
      <c r="F1" s="73"/>
      <c r="G1" s="73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</row>
    <row r="2" spans="1:64" ht="27.6" customHeight="1" x14ac:dyDescent="0.2">
      <c r="A2" s="38" t="s">
        <v>19</v>
      </c>
      <c r="B2" s="38" t="s">
        <v>20</v>
      </c>
      <c r="C2" s="38" t="s">
        <v>21</v>
      </c>
      <c r="D2" s="38" t="s">
        <v>22</v>
      </c>
      <c r="E2" s="38" t="s">
        <v>23</v>
      </c>
      <c r="F2" s="38" t="s">
        <v>24</v>
      </c>
      <c r="G2" s="38" t="s">
        <v>25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</row>
    <row r="3" spans="1:64" ht="20.85" customHeight="1" x14ac:dyDescent="0.2">
      <c r="A3" s="74" t="s">
        <v>26</v>
      </c>
      <c r="B3" s="74"/>
      <c r="C3" s="39">
        <v>30</v>
      </c>
      <c r="D3" s="39">
        <v>31</v>
      </c>
      <c r="E3" s="39">
        <v>31</v>
      </c>
      <c r="F3" s="39">
        <v>28</v>
      </c>
      <c r="G3" s="39">
        <v>31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20.85" customHeight="1" x14ac:dyDescent="0.2">
      <c r="A4" s="41" t="s">
        <v>27</v>
      </c>
      <c r="B4" s="42">
        <v>0</v>
      </c>
      <c r="C4" s="50"/>
      <c r="D4" s="50"/>
      <c r="E4" s="50"/>
      <c r="F4" s="50"/>
      <c r="G4" s="5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20.85" customHeight="1" x14ac:dyDescent="0.2">
      <c r="A5" s="41" t="s">
        <v>28</v>
      </c>
      <c r="B5" s="52">
        <v>6</v>
      </c>
      <c r="C5" s="51"/>
      <c r="D5" s="51"/>
      <c r="E5" s="51"/>
      <c r="F5" s="51"/>
      <c r="G5" s="51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</row>
    <row r="6" spans="1:64" ht="20.85" customHeight="1" x14ac:dyDescent="0.2">
      <c r="A6" s="41" t="s">
        <v>28</v>
      </c>
      <c r="B6" s="52">
        <v>12</v>
      </c>
      <c r="C6" s="51"/>
      <c r="D6" s="51"/>
      <c r="E6" s="51"/>
      <c r="F6" s="51"/>
      <c r="G6" s="51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</row>
    <row r="7" spans="1:64" ht="20.85" customHeight="1" x14ac:dyDescent="0.2">
      <c r="A7" s="41" t="s">
        <v>28</v>
      </c>
      <c r="B7" s="52">
        <v>18</v>
      </c>
      <c r="C7" s="51"/>
      <c r="D7" s="51"/>
      <c r="E7" s="51"/>
      <c r="F7" s="51"/>
      <c r="G7" s="51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</row>
    <row r="8" spans="1:64" ht="20.85" customHeight="1" x14ac:dyDescent="0.2">
      <c r="A8" s="41" t="s">
        <v>28</v>
      </c>
      <c r="B8" s="43">
        <v>24</v>
      </c>
      <c r="C8" s="51"/>
      <c r="D8" s="51"/>
      <c r="E8" s="51"/>
      <c r="F8" s="51"/>
      <c r="G8" s="51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</row>
    <row r="9" spans="1:64" ht="28.35" customHeight="1" x14ac:dyDescent="0.2">
      <c r="A9" s="71" t="s">
        <v>29</v>
      </c>
      <c r="B9" s="71"/>
      <c r="C9" s="44">
        <f>(C5*$B$5/24)+(C6*$B$6/24)+(C7*$B$7/24)+C8</f>
        <v>0</v>
      </c>
      <c r="D9" s="44">
        <f t="shared" ref="D9:G9" si="0">(D5*$B$5/24)+(D6*$B$6/24)+(D7*$B$7/24)+D8</f>
        <v>0</v>
      </c>
      <c r="E9" s="44">
        <f t="shared" si="0"/>
        <v>0</v>
      </c>
      <c r="F9" s="44">
        <f t="shared" si="0"/>
        <v>0</v>
      </c>
      <c r="G9" s="44">
        <f t="shared" si="0"/>
        <v>0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</row>
    <row r="10" spans="1:64" ht="28.35" customHeight="1" x14ac:dyDescent="0.2">
      <c r="A10" s="71" t="s">
        <v>30</v>
      </c>
      <c r="B10" s="71"/>
      <c r="C10" s="45">
        <f>C9/30</f>
        <v>0</v>
      </c>
      <c r="D10" s="45">
        <f>D9/31</f>
        <v>0</v>
      </c>
      <c r="E10" s="45">
        <f>E9/31</f>
        <v>0</v>
      </c>
      <c r="F10" s="45">
        <f>F9/28</f>
        <v>0</v>
      </c>
      <c r="G10" s="45">
        <f>G9/31</f>
        <v>0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28.35" customHeight="1" x14ac:dyDescent="0.2">
      <c r="A11" s="71" t="s">
        <v>31</v>
      </c>
      <c r="B11" s="72"/>
      <c r="C11" s="46">
        <f>SUM(C9:G9)</f>
        <v>0</v>
      </c>
      <c r="D11" s="40"/>
      <c r="E11" s="40"/>
      <c r="F11" s="47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x14ac:dyDescent="0.2">
      <c r="A12" s="48"/>
      <c r="B12" s="48"/>
      <c r="C12" s="49" t="str">
        <f>IF(C15=0,"","Erreur répartition nb de j")</f>
        <v>Erreur répartition nb de j</v>
      </c>
      <c r="D12" s="49" t="str">
        <f>IF(D15=0,"","Erreur répartition nb de j")</f>
        <v>Erreur répartition nb de j</v>
      </c>
      <c r="E12" s="49" t="str">
        <f>IF(E15=0,"","Erreur répartition nb de j")</f>
        <v>Erreur répartition nb de j</v>
      </c>
      <c r="F12" s="49" t="str">
        <f>IF(F15=0,"","Erreur répartition nb de j")</f>
        <v>Erreur répartition nb de j</v>
      </c>
      <c r="G12" s="49" t="str">
        <f>IF(G15=0,"","Erreur répartition nb de j")</f>
        <v>Erreur répartition nb de j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1:64" x14ac:dyDescent="0.2">
      <c r="C13" s="27"/>
      <c r="D13" s="27"/>
      <c r="E13" s="27"/>
      <c r="F13" s="27"/>
      <c r="G13" s="27"/>
    </row>
    <row r="14" spans="1:64" hidden="1" x14ac:dyDescent="0.2">
      <c r="C14" s="27">
        <f>SUM(C4:C8)</f>
        <v>0</v>
      </c>
      <c r="D14" s="27">
        <f>SUM(D4:D8)</f>
        <v>0</v>
      </c>
      <c r="E14" s="27">
        <f>SUM(E4:E8)</f>
        <v>0</v>
      </c>
      <c r="F14" s="27">
        <f>SUM(F4:F8)</f>
        <v>0</v>
      </c>
      <c r="G14" s="27">
        <f>SUM(G4:G8)</f>
        <v>0</v>
      </c>
    </row>
    <row r="15" spans="1:64" hidden="1" x14ac:dyDescent="0.2">
      <c r="C15" s="27">
        <f>C14-C3</f>
        <v>-30</v>
      </c>
      <c r="D15" s="27">
        <f>D14-D3</f>
        <v>-31</v>
      </c>
      <c r="E15" s="27">
        <f>E14-E3</f>
        <v>-31</v>
      </c>
      <c r="F15" s="27">
        <f>F14-F3</f>
        <v>-28</v>
      </c>
      <c r="G15" s="27">
        <f>G14-G3</f>
        <v>-31</v>
      </c>
    </row>
    <row r="16" spans="1:64" x14ac:dyDescent="0.2">
      <c r="C16" s="27"/>
      <c r="D16" s="27"/>
      <c r="E16" s="27"/>
      <c r="F16" s="27"/>
      <c r="G16" s="27"/>
    </row>
    <row r="17" spans="3:7" x14ac:dyDescent="0.2">
      <c r="C17" s="27"/>
      <c r="D17" s="27"/>
      <c r="E17" s="27"/>
      <c r="F17" s="27"/>
      <c r="G17" s="27"/>
    </row>
    <row r="18" spans="3:7" x14ac:dyDescent="0.2">
      <c r="C18" s="27"/>
      <c r="D18" s="27"/>
      <c r="E18" s="27"/>
      <c r="F18" s="27"/>
      <c r="G18" s="27"/>
    </row>
    <row r="19" spans="3:7" x14ac:dyDescent="0.2">
      <c r="C19" s="27"/>
      <c r="D19" s="27"/>
      <c r="E19" s="27"/>
      <c r="F19" s="27"/>
      <c r="G19" s="27"/>
    </row>
  </sheetData>
  <sheetProtection algorithmName="SHA-512" hashValue="W3RNtr0FwPFjZJBN/FL9ceWPLaqHrGiPDgTPCh0JXl5wh/377CIWGki5+z6Ni5+lpdPxj7agTVOIEYwkKsnm3w==" saltValue="XEmgXeW/Ffoj7S2bMFoYYg==" spinCount="100000" sheet="1" objects="1" scenarios="1"/>
  <mergeCells count="6">
    <mergeCell ref="A11:B11"/>
    <mergeCell ref="A1:B1"/>
    <mergeCell ref="C1:G1"/>
    <mergeCell ref="A3:B3"/>
    <mergeCell ref="A9:B9"/>
    <mergeCell ref="A10:B10"/>
  </mergeCells>
  <pageMargins left="9.8611111111111094E-2" right="0.15486111111111101" top="0.51180555555555596" bottom="1.0249999999999999" header="0.27430555555555602" footer="0.78749999999999998"/>
  <pageSetup paperSize="9" firstPageNumber="0" orientation="landscape" horizontalDpi="300" verticalDpi="300"/>
  <headerFooter>
    <oddHeader>&amp;C&amp;A</oddHeader>
    <oddFooter>&amp;CPage &amp;P</oddFooter>
  </headerFooter>
  <ignoredErrors>
    <ignoredError sqref="F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Chargement</vt:lpstr>
      <vt:lpstr>Vache allaitante</vt:lpstr>
      <vt:lpstr>Bov. viande 0-1 an engrais.</vt:lpstr>
      <vt:lpstr>Bov. viande 1-2 ans engrais.</vt:lpstr>
      <vt:lpstr>Broutard (8-12 mois)</vt:lpstr>
      <vt:lpstr>Bovin 0-1 an croissance</vt:lpstr>
      <vt:lpstr>Bovin 1-2 ans croissance </vt:lpstr>
      <vt:lpstr>Génisse &gt; 2ans</vt:lpstr>
      <vt:lpstr>Bovin mâle &gt; 2 ans</vt:lpstr>
      <vt:lpstr>Chargement!Zone_d_impression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MONTIGNY Arnaud</dc:creator>
  <dc:description/>
  <cp:lastModifiedBy>MONTIGNY Arnaud</cp:lastModifiedBy>
  <cp:revision>12</cp:revision>
  <cp:lastPrinted>2023-06-22T09:44:36Z</cp:lastPrinted>
  <dcterms:created xsi:type="dcterms:W3CDTF">2023-03-29T09:19:21Z</dcterms:created>
  <dcterms:modified xsi:type="dcterms:W3CDTF">2023-06-22T09:45:54Z</dcterms:modified>
  <dc:language>fr-FR</dc:language>
</cp:coreProperties>
</file>